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/>
  <mc:AlternateContent xmlns:mc="http://schemas.openxmlformats.org/markup-compatibility/2006">
    <mc:Choice Requires="x15">
      <x15ac:absPath xmlns:x15ac="http://schemas.microsoft.com/office/spreadsheetml/2010/11/ac" url="C:\Users\kalkulace\Desktop\"/>
    </mc:Choice>
  </mc:AlternateContent>
  <xr:revisionPtr revIDLastSave="0" documentId="13_ncr:1_{1974E173-72C2-480C-A85D-FB9DC5AFE61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08F21C13_4762_4D33_8AE4_8E20A428EBE8_FIGURE__">#REF!</definedName>
    <definedName name="__08F21C13_4762_4D33_8AE4_8E20A428EBE8_ITEM__">Zakázka!$A$10:$Q$14</definedName>
    <definedName name="__08F21C13_4762_4D33_8AE4_8E20A428EBE8_ITEM_GROUP1__">Zakázka!$A$6:$Q$2249</definedName>
    <definedName name="__08F21C13_4762_4D33_8AE4_8E20A428EBE8_ITEM_GROUP1_RECAP__">Rekapitulace!$A$6:$F$9</definedName>
    <definedName name="__08F21C13_4762_4D33_8AE4_8E20A428EBE8_ITEM_GROUP2__">Zakázka!$A$7:$Q$1845</definedName>
    <definedName name="__08F21C13_4762_4D33_8AE4_8E20A428EBE8_ITEM_GROUP2_RECAP__">Rekapitulace!$A$7:$F$9</definedName>
    <definedName name="__08F21C13_4762_4D33_8AE4_8E20A428EBE8_ITEM_GROUP3__X">Zakázka!$A$8:$Q$853</definedName>
    <definedName name="__08F21C13_4762_4D33_8AE4_8E20A428EBE8_ITEM_GROUP3_RECAP__">Rekapitulace!$A$8:$F$9</definedName>
    <definedName name="__08F21C13_4762_4D33_8AE4_8E20A428EBE8_ITEM_GROUP4__X">Zakázka!$A$9:$Q$88</definedName>
    <definedName name="__08F21C13_4762_4D33_8AE4_8E20A428EBE8_ITEM_GROUP4_RECAP__">Rekapitulace!$A$9:$F$9</definedName>
    <definedName name="__08F21C13_4762_4D33_8AE4_8E20A428EBE8_QBILL__">Zakázka!$F$11:$H$11</definedName>
    <definedName name="__08F21C13_4762_4D33_8AE4_8E20A428EBE8_QBILLFIG__">#REF!</definedName>
    <definedName name="__08F21C13_4762_4D33_8AE4_8E20A428EBE8_QINDEX__">Zakázka!#REF!</definedName>
    <definedName name="GROUP_ID">Zakázka!$B$6:$B$2250</definedName>
    <definedName name="ITEM_PRICES">Zakázka!$J$6:$J$2250</definedName>
    <definedName name="_xlnm.Print_Titles" localSheetId="1">Rekapitulace!$4:$5</definedName>
    <definedName name="_xlnm.Print_Titles" localSheetId="2">Zakázka!$4:$5</definedName>
    <definedName name="_xlnm.Print_Area" localSheetId="0">'Krycí List'!$C$1:$H$30</definedName>
    <definedName name="_xlnm.Print_Area" localSheetId="1">Rekapitulace!$B$1:$F$102</definedName>
    <definedName name="_xlnm.Print_Area" localSheetId="2">Zakázka!$C$1:$Q$2250</definedName>
    <definedName name="VAT_RATES">Zakázka!$O$6:$O$2250</definedName>
  </definedNames>
  <calcPr calcId="191029"/>
</workbook>
</file>

<file path=xl/calcChain.xml><?xml version="1.0" encoding="utf-8"?>
<calcChain xmlns="http://schemas.openxmlformats.org/spreadsheetml/2006/main">
  <c r="P2247" i="4" l="1"/>
  <c r="N2247" i="4"/>
  <c r="L2247" i="4"/>
  <c r="J2247" i="4"/>
  <c r="Q2247" i="4" s="1"/>
  <c r="Q2246" i="4"/>
  <c r="P2246" i="4"/>
  <c r="N2246" i="4"/>
  <c r="L2246" i="4"/>
  <c r="J2246" i="4"/>
  <c r="N2244" i="4"/>
  <c r="L2244" i="4"/>
  <c r="J2244" i="4"/>
  <c r="Q2243" i="4"/>
  <c r="P2243" i="4"/>
  <c r="N2243" i="4"/>
  <c r="L2243" i="4"/>
  <c r="J2243" i="4"/>
  <c r="P2242" i="4"/>
  <c r="N2242" i="4"/>
  <c r="L2242" i="4"/>
  <c r="L2241" i="4" s="1"/>
  <c r="J2242" i="4"/>
  <c r="Q2242" i="4" s="1"/>
  <c r="J2241" i="4"/>
  <c r="Q2239" i="4"/>
  <c r="P2239" i="4"/>
  <c r="N2239" i="4"/>
  <c r="L2239" i="4"/>
  <c r="J2239" i="4"/>
  <c r="N2238" i="4"/>
  <c r="N2236" i="4" s="1"/>
  <c r="L2238" i="4"/>
  <c r="L2236" i="4" s="1"/>
  <c r="J2238" i="4"/>
  <c r="P2237" i="4"/>
  <c r="N2237" i="4"/>
  <c r="L2237" i="4"/>
  <c r="J2237" i="4"/>
  <c r="J2236" i="4"/>
  <c r="N2234" i="4"/>
  <c r="L2234" i="4"/>
  <c r="L2229" i="4" s="1"/>
  <c r="L2228" i="4" s="1"/>
  <c r="L2227" i="4" s="1"/>
  <c r="J2234" i="4"/>
  <c r="Q2233" i="4"/>
  <c r="P2233" i="4"/>
  <c r="N2233" i="4"/>
  <c r="L2233" i="4"/>
  <c r="J2233" i="4"/>
  <c r="P2232" i="4"/>
  <c r="N2232" i="4"/>
  <c r="N2229" i="4" s="1"/>
  <c r="L2232" i="4"/>
  <c r="J2232" i="4"/>
  <c r="N2231" i="4"/>
  <c r="L2231" i="4"/>
  <c r="J2231" i="4"/>
  <c r="Q2230" i="4"/>
  <c r="P2230" i="4"/>
  <c r="N2230" i="4"/>
  <c r="L2230" i="4"/>
  <c r="J2230" i="4"/>
  <c r="N2225" i="4"/>
  <c r="L2225" i="4"/>
  <c r="J2225" i="4"/>
  <c r="Q2222" i="4"/>
  <c r="P2222" i="4"/>
  <c r="N2222" i="4"/>
  <c r="L2222" i="4"/>
  <c r="J2222" i="4"/>
  <c r="P2221" i="4"/>
  <c r="N2221" i="4"/>
  <c r="L2221" i="4"/>
  <c r="J2221" i="4"/>
  <c r="Q2221" i="4" s="1"/>
  <c r="Q2220" i="4"/>
  <c r="N2220" i="4"/>
  <c r="L2220" i="4"/>
  <c r="J2220" i="4"/>
  <c r="P2220" i="4" s="1"/>
  <c r="Q2219" i="4"/>
  <c r="P2219" i="4"/>
  <c r="N2219" i="4"/>
  <c r="L2219" i="4"/>
  <c r="J2219" i="4"/>
  <c r="N2216" i="4"/>
  <c r="L2216" i="4"/>
  <c r="L2213" i="4" s="1"/>
  <c r="L2206" i="4" s="1"/>
  <c r="L2205" i="4" s="1"/>
  <c r="J2216" i="4"/>
  <c r="P2215" i="4"/>
  <c r="Q2215" i="4" s="1"/>
  <c r="N2215" i="4"/>
  <c r="L2215" i="4"/>
  <c r="J2215" i="4"/>
  <c r="Q2214" i="4"/>
  <c r="P2214" i="4"/>
  <c r="N2214" i="4"/>
  <c r="N2213" i="4" s="1"/>
  <c r="L2214" i="4"/>
  <c r="J2214" i="4"/>
  <c r="J2213" i="4" s="1"/>
  <c r="N2211" i="4"/>
  <c r="L2211" i="4"/>
  <c r="J2211" i="4"/>
  <c r="P2211" i="4" s="1"/>
  <c r="P2208" i="4"/>
  <c r="P2207" i="4" s="1"/>
  <c r="N2208" i="4"/>
  <c r="L2208" i="4"/>
  <c r="J2208" i="4"/>
  <c r="L2207" i="4"/>
  <c r="J2207" i="4"/>
  <c r="P2203" i="4"/>
  <c r="N2203" i="4"/>
  <c r="L2203" i="4"/>
  <c r="J2203" i="4"/>
  <c r="Q2203" i="4" s="1"/>
  <c r="P2202" i="4"/>
  <c r="N2202" i="4"/>
  <c r="L2202" i="4"/>
  <c r="J2202" i="4"/>
  <c r="N2201" i="4"/>
  <c r="L2201" i="4"/>
  <c r="J2201" i="4"/>
  <c r="N2199" i="4"/>
  <c r="L2199" i="4"/>
  <c r="J2199" i="4"/>
  <c r="P2199" i="4" s="1"/>
  <c r="P2196" i="4"/>
  <c r="N2196" i="4"/>
  <c r="L2196" i="4"/>
  <c r="J2196" i="4"/>
  <c r="L2195" i="4"/>
  <c r="J2195" i="4"/>
  <c r="Q2193" i="4"/>
  <c r="N2193" i="4"/>
  <c r="L2193" i="4"/>
  <c r="J2193" i="4"/>
  <c r="P2193" i="4" s="1"/>
  <c r="P2190" i="4"/>
  <c r="Q2190" i="4" s="1"/>
  <c r="N2190" i="4"/>
  <c r="N2186" i="4" s="1"/>
  <c r="L2190" i="4"/>
  <c r="J2190" i="4"/>
  <c r="P2187" i="4"/>
  <c r="N2187" i="4"/>
  <c r="L2187" i="4"/>
  <c r="J2187" i="4"/>
  <c r="P2186" i="4"/>
  <c r="J2186" i="4"/>
  <c r="J2185" i="4" s="1"/>
  <c r="N2183" i="4"/>
  <c r="L2183" i="4"/>
  <c r="J2183" i="4"/>
  <c r="P2183" i="4" s="1"/>
  <c r="P2182" i="4"/>
  <c r="N2182" i="4"/>
  <c r="L2182" i="4"/>
  <c r="Q2177" i="4"/>
  <c r="N2177" i="4"/>
  <c r="L2177" i="4"/>
  <c r="J2177" i="4"/>
  <c r="P2177" i="4" s="1"/>
  <c r="N2173" i="4"/>
  <c r="L2173" i="4"/>
  <c r="J2173" i="4"/>
  <c r="P2173" i="4" s="1"/>
  <c r="Q2173" i="4" s="1"/>
  <c r="N2170" i="4"/>
  <c r="L2170" i="4"/>
  <c r="J2170" i="4"/>
  <c r="P2170" i="4" s="1"/>
  <c r="Q2170" i="4" s="1"/>
  <c r="P2169" i="4"/>
  <c r="N2169" i="4"/>
  <c r="L2169" i="4"/>
  <c r="J2169" i="4"/>
  <c r="Q2169" i="4" s="1"/>
  <c r="P2168" i="4"/>
  <c r="Q2168" i="4" s="1"/>
  <c r="N2168" i="4"/>
  <c r="L2168" i="4"/>
  <c r="J2168" i="4"/>
  <c r="N2167" i="4"/>
  <c r="L2167" i="4"/>
  <c r="J2167" i="4"/>
  <c r="N2164" i="4"/>
  <c r="L2164" i="4"/>
  <c r="J2164" i="4"/>
  <c r="P2164" i="4" s="1"/>
  <c r="P2163" i="4"/>
  <c r="N2163" i="4"/>
  <c r="L2163" i="4"/>
  <c r="J2163" i="4"/>
  <c r="Q2163" i="4" s="1"/>
  <c r="Q2162" i="4"/>
  <c r="N2162" i="4"/>
  <c r="L2162" i="4"/>
  <c r="J2162" i="4"/>
  <c r="P2162" i="4" s="1"/>
  <c r="N2161" i="4"/>
  <c r="L2161" i="4"/>
  <c r="J2161" i="4"/>
  <c r="P2161" i="4" s="1"/>
  <c r="Q2161" i="4" s="1"/>
  <c r="N2160" i="4"/>
  <c r="L2160" i="4"/>
  <c r="J2160" i="4"/>
  <c r="P2160" i="4" s="1"/>
  <c r="Q2160" i="4" s="1"/>
  <c r="P2159" i="4"/>
  <c r="N2159" i="4"/>
  <c r="L2159" i="4"/>
  <c r="J2159" i="4"/>
  <c r="P2156" i="4"/>
  <c r="N2156" i="4"/>
  <c r="L2156" i="4"/>
  <c r="J2156" i="4"/>
  <c r="Q2156" i="4" s="1"/>
  <c r="N2155" i="4"/>
  <c r="L2155" i="4"/>
  <c r="J2155" i="4"/>
  <c r="N2154" i="4"/>
  <c r="N2153" i="4" s="1"/>
  <c r="L2154" i="4"/>
  <c r="J2154" i="4"/>
  <c r="P2154" i="4" s="1"/>
  <c r="N2151" i="4"/>
  <c r="L2151" i="4"/>
  <c r="J2151" i="4"/>
  <c r="P2151" i="4" s="1"/>
  <c r="Q2150" i="4"/>
  <c r="N2150" i="4"/>
  <c r="L2150" i="4"/>
  <c r="J2150" i="4"/>
  <c r="P2150" i="4" s="1"/>
  <c r="N2149" i="4"/>
  <c r="L2149" i="4"/>
  <c r="J2149" i="4"/>
  <c r="P2148" i="4"/>
  <c r="N2148" i="4"/>
  <c r="L2148" i="4"/>
  <c r="J2148" i="4"/>
  <c r="Q2148" i="4" s="1"/>
  <c r="N2147" i="4"/>
  <c r="L2147" i="4"/>
  <c r="J2147" i="4"/>
  <c r="N2146" i="4"/>
  <c r="L2146" i="4"/>
  <c r="J2146" i="4"/>
  <c r="N2145" i="4"/>
  <c r="L2145" i="4"/>
  <c r="J2145" i="4"/>
  <c r="P2145" i="4" s="1"/>
  <c r="P2144" i="4"/>
  <c r="N2144" i="4"/>
  <c r="L2144" i="4"/>
  <c r="J2144" i="4"/>
  <c r="Q2144" i="4" s="1"/>
  <c r="Q2143" i="4"/>
  <c r="N2143" i="4"/>
  <c r="L2143" i="4"/>
  <c r="J2143" i="4"/>
  <c r="P2143" i="4" s="1"/>
  <c r="N2142" i="4"/>
  <c r="L2142" i="4"/>
  <c r="J2142" i="4"/>
  <c r="P2142" i="4" s="1"/>
  <c r="Q2142" i="4" s="1"/>
  <c r="N2139" i="4"/>
  <c r="N2135" i="4" s="1"/>
  <c r="L2139" i="4"/>
  <c r="J2139" i="4"/>
  <c r="P2138" i="4"/>
  <c r="N2138" i="4"/>
  <c r="L2138" i="4"/>
  <c r="J2138" i="4"/>
  <c r="Q2138" i="4" s="1"/>
  <c r="P2137" i="4"/>
  <c r="Q2137" i="4" s="1"/>
  <c r="N2137" i="4"/>
  <c r="L2137" i="4"/>
  <c r="J2137" i="4"/>
  <c r="N2136" i="4"/>
  <c r="L2136" i="4"/>
  <c r="J2136" i="4"/>
  <c r="P2131" i="4"/>
  <c r="N2131" i="4"/>
  <c r="L2131" i="4"/>
  <c r="J2131" i="4"/>
  <c r="N2128" i="4"/>
  <c r="N2127" i="4" s="1"/>
  <c r="L2128" i="4"/>
  <c r="J2128" i="4"/>
  <c r="L2127" i="4"/>
  <c r="N2121" i="4"/>
  <c r="N2116" i="4" s="1"/>
  <c r="L2121" i="4"/>
  <c r="L2116" i="4" s="1"/>
  <c r="J2121" i="4"/>
  <c r="P2117" i="4"/>
  <c r="N2117" i="4"/>
  <c r="L2117" i="4"/>
  <c r="J2117" i="4"/>
  <c r="Q2117" i="4" s="1"/>
  <c r="J2116" i="4"/>
  <c r="N2114" i="4"/>
  <c r="L2114" i="4"/>
  <c r="J2114" i="4"/>
  <c r="P2110" i="4"/>
  <c r="Q2110" i="4" s="1"/>
  <c r="N2110" i="4"/>
  <c r="N2097" i="4" s="1"/>
  <c r="N2096" i="4" s="1"/>
  <c r="L2110" i="4"/>
  <c r="J2110" i="4"/>
  <c r="P2105" i="4"/>
  <c r="N2105" i="4"/>
  <c r="L2105" i="4"/>
  <c r="J2105" i="4"/>
  <c r="Q2105" i="4" s="1"/>
  <c r="N2101" i="4"/>
  <c r="L2101" i="4"/>
  <c r="J2101" i="4"/>
  <c r="N2098" i="4"/>
  <c r="L2098" i="4"/>
  <c r="J2098" i="4"/>
  <c r="P2098" i="4" s="1"/>
  <c r="L2097" i="4"/>
  <c r="N2093" i="4"/>
  <c r="L2093" i="4"/>
  <c r="J2093" i="4"/>
  <c r="N2092" i="4"/>
  <c r="L2092" i="4"/>
  <c r="J2092" i="4"/>
  <c r="P2092" i="4" s="1"/>
  <c r="P2091" i="4"/>
  <c r="N2091" i="4"/>
  <c r="L2091" i="4"/>
  <c r="J2091" i="4"/>
  <c r="Q2091" i="4" s="1"/>
  <c r="Q2090" i="4"/>
  <c r="N2090" i="4"/>
  <c r="L2090" i="4"/>
  <c r="J2090" i="4"/>
  <c r="P2090" i="4" s="1"/>
  <c r="N2089" i="4"/>
  <c r="L2089" i="4"/>
  <c r="J2089" i="4"/>
  <c r="P2089" i="4" s="1"/>
  <c r="Q2089" i="4" s="1"/>
  <c r="N2088" i="4"/>
  <c r="L2088" i="4"/>
  <c r="L2085" i="4" s="1"/>
  <c r="L2084" i="4" s="1"/>
  <c r="J2088" i="4"/>
  <c r="P2087" i="4"/>
  <c r="N2087" i="4"/>
  <c r="L2087" i="4"/>
  <c r="J2087" i="4"/>
  <c r="Q2087" i="4" s="1"/>
  <c r="Q2086" i="4"/>
  <c r="P2086" i="4"/>
  <c r="N2086" i="4"/>
  <c r="L2086" i="4"/>
  <c r="J2086" i="4"/>
  <c r="J2085" i="4" s="1"/>
  <c r="J2084" i="4" s="1"/>
  <c r="P2082" i="4"/>
  <c r="N2082" i="4"/>
  <c r="L2082" i="4"/>
  <c r="J2082" i="4"/>
  <c r="N2081" i="4"/>
  <c r="L2081" i="4"/>
  <c r="J2081" i="4"/>
  <c r="Q2080" i="4"/>
  <c r="N2080" i="4"/>
  <c r="L2080" i="4"/>
  <c r="J2080" i="4"/>
  <c r="P2080" i="4" s="1"/>
  <c r="N2079" i="4"/>
  <c r="L2079" i="4"/>
  <c r="J2079" i="4"/>
  <c r="N2075" i="4"/>
  <c r="L2075" i="4"/>
  <c r="L2074" i="4" s="1"/>
  <c r="J2075" i="4"/>
  <c r="N2074" i="4"/>
  <c r="P2072" i="4"/>
  <c r="N2072" i="4"/>
  <c r="L2072" i="4"/>
  <c r="J2072" i="4"/>
  <c r="Q2072" i="4" s="1"/>
  <c r="Q2071" i="4"/>
  <c r="N2071" i="4"/>
  <c r="L2071" i="4"/>
  <c r="J2071" i="4"/>
  <c r="P2071" i="4" s="1"/>
  <c r="N2070" i="4"/>
  <c r="L2070" i="4"/>
  <c r="J2070" i="4"/>
  <c r="P2070" i="4" s="1"/>
  <c r="Q2070" i="4" s="1"/>
  <c r="N2069" i="4"/>
  <c r="L2069" i="4"/>
  <c r="J2069" i="4"/>
  <c r="P2068" i="4"/>
  <c r="N2068" i="4"/>
  <c r="L2068" i="4"/>
  <c r="J2068" i="4"/>
  <c r="Q2068" i="4" s="1"/>
  <c r="Q2067" i="4"/>
  <c r="P2067" i="4"/>
  <c r="N2067" i="4"/>
  <c r="L2067" i="4"/>
  <c r="J2067" i="4"/>
  <c r="N2066" i="4"/>
  <c r="L2066" i="4"/>
  <c r="J2066" i="4"/>
  <c r="P2065" i="4"/>
  <c r="N2065" i="4"/>
  <c r="L2065" i="4"/>
  <c r="J2065" i="4"/>
  <c r="Q2065" i="4" s="1"/>
  <c r="P2064" i="4"/>
  <c r="N2064" i="4"/>
  <c r="L2064" i="4"/>
  <c r="J2064" i="4"/>
  <c r="Q2064" i="4" s="1"/>
  <c r="Q2063" i="4"/>
  <c r="N2063" i="4"/>
  <c r="L2063" i="4"/>
  <c r="J2063" i="4"/>
  <c r="P2063" i="4" s="1"/>
  <c r="N2062" i="4"/>
  <c r="L2062" i="4"/>
  <c r="J2062" i="4"/>
  <c r="P2062" i="4" s="1"/>
  <c r="Q2062" i="4" s="1"/>
  <c r="N2061" i="4"/>
  <c r="N2057" i="4" s="1"/>
  <c r="L2061" i="4"/>
  <c r="J2061" i="4"/>
  <c r="P2060" i="4"/>
  <c r="Q2060" i="4" s="1"/>
  <c r="N2060" i="4"/>
  <c r="L2060" i="4"/>
  <c r="J2060" i="4"/>
  <c r="P2059" i="4"/>
  <c r="Q2059" i="4" s="1"/>
  <c r="N2059" i="4"/>
  <c r="L2059" i="4"/>
  <c r="J2059" i="4"/>
  <c r="N2058" i="4"/>
  <c r="L2058" i="4"/>
  <c r="J2058" i="4"/>
  <c r="P2055" i="4"/>
  <c r="N2055" i="4"/>
  <c r="L2055" i="4"/>
  <c r="J2055" i="4"/>
  <c r="N2051" i="4"/>
  <c r="L2051" i="4"/>
  <c r="J2051" i="4"/>
  <c r="P2051" i="4" s="1"/>
  <c r="Q2050" i="4"/>
  <c r="N2050" i="4"/>
  <c r="L2050" i="4"/>
  <c r="J2050" i="4"/>
  <c r="P2050" i="4" s="1"/>
  <c r="N2049" i="4"/>
  <c r="L2049" i="4"/>
  <c r="J2049" i="4"/>
  <c r="P2049" i="4" s="1"/>
  <c r="Q2049" i="4" s="1"/>
  <c r="P2048" i="4"/>
  <c r="Q2048" i="4" s="1"/>
  <c r="N2048" i="4"/>
  <c r="L2048" i="4"/>
  <c r="J2048" i="4"/>
  <c r="N2047" i="4"/>
  <c r="L2047" i="4"/>
  <c r="J2047" i="4"/>
  <c r="N2046" i="4"/>
  <c r="L2046" i="4"/>
  <c r="J2046" i="4"/>
  <c r="P2045" i="4"/>
  <c r="N2045" i="4"/>
  <c r="L2045" i="4"/>
  <c r="J2045" i="4"/>
  <c r="Q2045" i="4" s="1"/>
  <c r="P2044" i="4"/>
  <c r="N2044" i="4"/>
  <c r="N2041" i="4" s="1"/>
  <c r="L2044" i="4"/>
  <c r="J2044" i="4"/>
  <c r="N2043" i="4"/>
  <c r="L2043" i="4"/>
  <c r="J2043" i="4"/>
  <c r="Q2042" i="4"/>
  <c r="N2042" i="4"/>
  <c r="L2042" i="4"/>
  <c r="J2042" i="4"/>
  <c r="P2042" i="4" s="1"/>
  <c r="L2041" i="4"/>
  <c r="P2039" i="4"/>
  <c r="Q2039" i="4" s="1"/>
  <c r="N2039" i="4"/>
  <c r="L2039" i="4"/>
  <c r="J2039" i="4"/>
  <c r="N2038" i="4"/>
  <c r="L2038" i="4"/>
  <c r="J2038" i="4"/>
  <c r="N2037" i="4"/>
  <c r="L2037" i="4"/>
  <c r="J2037" i="4"/>
  <c r="P2036" i="4"/>
  <c r="N2036" i="4"/>
  <c r="L2036" i="4"/>
  <c r="J2036" i="4"/>
  <c r="Q2036" i="4" s="1"/>
  <c r="P2032" i="4"/>
  <c r="N2032" i="4"/>
  <c r="N2030" i="4" s="1"/>
  <c r="L2032" i="4"/>
  <c r="J2032" i="4"/>
  <c r="Q2032" i="4" s="1"/>
  <c r="N2031" i="4"/>
  <c r="L2031" i="4"/>
  <c r="J2031" i="4"/>
  <c r="L2030" i="4"/>
  <c r="N2028" i="4"/>
  <c r="L2028" i="4"/>
  <c r="J2028" i="4"/>
  <c r="P2027" i="4"/>
  <c r="Q2027" i="4" s="1"/>
  <c r="N2027" i="4"/>
  <c r="L2027" i="4"/>
  <c r="J2027" i="4"/>
  <c r="Q2026" i="4"/>
  <c r="P2026" i="4"/>
  <c r="N2026" i="4"/>
  <c r="L2026" i="4"/>
  <c r="J2026" i="4"/>
  <c r="N2025" i="4"/>
  <c r="L2025" i="4"/>
  <c r="J2025" i="4"/>
  <c r="P2024" i="4"/>
  <c r="N2024" i="4"/>
  <c r="L2024" i="4"/>
  <c r="J2024" i="4"/>
  <c r="Q2024" i="4" s="1"/>
  <c r="P2023" i="4"/>
  <c r="N2023" i="4"/>
  <c r="L2023" i="4"/>
  <c r="J2023" i="4"/>
  <c r="Q2022" i="4"/>
  <c r="N2022" i="4"/>
  <c r="L2022" i="4"/>
  <c r="J2022" i="4"/>
  <c r="P2022" i="4" s="1"/>
  <c r="N2021" i="4"/>
  <c r="L2021" i="4"/>
  <c r="J2021" i="4"/>
  <c r="P2021" i="4" s="1"/>
  <c r="Q2021" i="4" s="1"/>
  <c r="P2020" i="4"/>
  <c r="Q2020" i="4" s="1"/>
  <c r="N2020" i="4"/>
  <c r="L2020" i="4"/>
  <c r="J2020" i="4"/>
  <c r="P2019" i="4"/>
  <c r="Q2019" i="4" s="1"/>
  <c r="N2019" i="4"/>
  <c r="L2019" i="4"/>
  <c r="J2019" i="4"/>
  <c r="Q2018" i="4"/>
  <c r="P2018" i="4"/>
  <c r="N2018" i="4"/>
  <c r="L2018" i="4"/>
  <c r="J2018" i="4"/>
  <c r="N2017" i="4"/>
  <c r="L2017" i="4"/>
  <c r="J2017" i="4"/>
  <c r="P2016" i="4"/>
  <c r="N2016" i="4"/>
  <c r="L2016" i="4"/>
  <c r="J2016" i="4"/>
  <c r="Q2016" i="4" s="1"/>
  <c r="P2015" i="4"/>
  <c r="N2015" i="4"/>
  <c r="L2015" i="4"/>
  <c r="J2015" i="4"/>
  <c r="N2014" i="4"/>
  <c r="L2014" i="4"/>
  <c r="J2014" i="4"/>
  <c r="P2014" i="4" s="1"/>
  <c r="N2013" i="4"/>
  <c r="L2013" i="4"/>
  <c r="J2013" i="4"/>
  <c r="P2013" i="4" s="1"/>
  <c r="Q2013" i="4" s="1"/>
  <c r="N2012" i="4"/>
  <c r="L2012" i="4"/>
  <c r="J2012" i="4"/>
  <c r="P2011" i="4"/>
  <c r="Q2011" i="4" s="1"/>
  <c r="N2011" i="4"/>
  <c r="L2011" i="4"/>
  <c r="J2011" i="4"/>
  <c r="P2010" i="4"/>
  <c r="N2010" i="4"/>
  <c r="L2010" i="4"/>
  <c r="J2010" i="4"/>
  <c r="Q2010" i="4" s="1"/>
  <c r="N2009" i="4"/>
  <c r="L2009" i="4"/>
  <c r="J2009" i="4"/>
  <c r="P2008" i="4"/>
  <c r="N2008" i="4"/>
  <c r="L2008" i="4"/>
  <c r="J2008" i="4"/>
  <c r="Q2008" i="4" s="1"/>
  <c r="P2002" i="4"/>
  <c r="N2002" i="4"/>
  <c r="L2002" i="4"/>
  <c r="J2002" i="4"/>
  <c r="Q1999" i="4"/>
  <c r="N1999" i="4"/>
  <c r="L1999" i="4"/>
  <c r="J1999" i="4"/>
  <c r="P1999" i="4" s="1"/>
  <c r="P1991" i="4"/>
  <c r="Q1991" i="4" s="1"/>
  <c r="N1991" i="4"/>
  <c r="L1991" i="4"/>
  <c r="J1991" i="4"/>
  <c r="P1988" i="4"/>
  <c r="Q1988" i="4" s="1"/>
  <c r="N1988" i="4"/>
  <c r="L1988" i="4"/>
  <c r="J1988" i="4"/>
  <c r="N1987" i="4"/>
  <c r="L1987" i="4"/>
  <c r="J1987" i="4"/>
  <c r="N1976" i="4"/>
  <c r="L1976" i="4"/>
  <c r="J1976" i="4"/>
  <c r="P1975" i="4"/>
  <c r="N1975" i="4"/>
  <c r="L1975" i="4"/>
  <c r="J1975" i="4"/>
  <c r="Q1975" i="4" s="1"/>
  <c r="P1967" i="4"/>
  <c r="N1967" i="4"/>
  <c r="N1960" i="4" s="1"/>
  <c r="L1967" i="4"/>
  <c r="J1967" i="4"/>
  <c r="N1961" i="4"/>
  <c r="L1961" i="4"/>
  <c r="J1961" i="4"/>
  <c r="L1960" i="4"/>
  <c r="N1956" i="4"/>
  <c r="L1956" i="4"/>
  <c r="J1956" i="4"/>
  <c r="N1955" i="4"/>
  <c r="L1955" i="4"/>
  <c r="P1953" i="4"/>
  <c r="N1953" i="4"/>
  <c r="L1953" i="4"/>
  <c r="J1953" i="4"/>
  <c r="Q1953" i="4" s="1"/>
  <c r="P1952" i="4"/>
  <c r="N1952" i="4"/>
  <c r="L1952" i="4"/>
  <c r="J1952" i="4"/>
  <c r="N1951" i="4"/>
  <c r="L1951" i="4"/>
  <c r="J1951" i="4"/>
  <c r="P1951" i="4" s="1"/>
  <c r="Q1950" i="4"/>
  <c r="N1950" i="4"/>
  <c r="L1950" i="4"/>
  <c r="J1950" i="4"/>
  <c r="P1950" i="4" s="1"/>
  <c r="P1949" i="4"/>
  <c r="Q1949" i="4" s="1"/>
  <c r="N1949" i="4"/>
  <c r="L1949" i="4"/>
  <c r="J1949" i="4"/>
  <c r="P1941" i="4"/>
  <c r="Q1941" i="4" s="1"/>
  <c r="N1941" i="4"/>
  <c r="L1941" i="4"/>
  <c r="J1941" i="4"/>
  <c r="N1940" i="4"/>
  <c r="L1940" i="4"/>
  <c r="J1940" i="4"/>
  <c r="N1939" i="4"/>
  <c r="L1939" i="4"/>
  <c r="J1939" i="4"/>
  <c r="P1938" i="4"/>
  <c r="N1938" i="4"/>
  <c r="L1938" i="4"/>
  <c r="J1938" i="4"/>
  <c r="Q1938" i="4" s="1"/>
  <c r="P1928" i="4"/>
  <c r="N1928" i="4"/>
  <c r="L1928" i="4"/>
  <c r="J1928" i="4"/>
  <c r="N1927" i="4"/>
  <c r="L1927" i="4"/>
  <c r="J1927" i="4"/>
  <c r="Q1926" i="4"/>
  <c r="N1926" i="4"/>
  <c r="L1926" i="4"/>
  <c r="J1926" i="4"/>
  <c r="P1926" i="4" s="1"/>
  <c r="P1923" i="4"/>
  <c r="N1923" i="4"/>
  <c r="N1922" i="4" s="1"/>
  <c r="L1923" i="4"/>
  <c r="L1922" i="4" s="1"/>
  <c r="J1923" i="4"/>
  <c r="Q1923" i="4" s="1"/>
  <c r="N1920" i="4"/>
  <c r="L1920" i="4"/>
  <c r="J1920" i="4"/>
  <c r="N1919" i="4"/>
  <c r="L1919" i="4"/>
  <c r="J1919" i="4"/>
  <c r="P1918" i="4"/>
  <c r="N1918" i="4"/>
  <c r="L1918" i="4"/>
  <c r="J1918" i="4"/>
  <c r="Q1918" i="4" s="1"/>
  <c r="P1917" i="4"/>
  <c r="N1917" i="4"/>
  <c r="L1917" i="4"/>
  <c r="J1917" i="4"/>
  <c r="Q1917" i="4" s="1"/>
  <c r="N1916" i="4"/>
  <c r="L1916" i="4"/>
  <c r="J1916" i="4"/>
  <c r="P1916" i="4" s="1"/>
  <c r="N1915" i="4"/>
  <c r="L1915" i="4"/>
  <c r="J1915" i="4"/>
  <c r="P1915" i="4" s="1"/>
  <c r="Q1915" i="4" s="1"/>
  <c r="P1914" i="4"/>
  <c r="Q1914" i="4" s="1"/>
  <c r="N1914" i="4"/>
  <c r="L1914" i="4"/>
  <c r="J1914" i="4"/>
  <c r="P1913" i="4"/>
  <c r="Q1913" i="4" s="1"/>
  <c r="N1913" i="4"/>
  <c r="L1913" i="4"/>
  <c r="J1913" i="4"/>
  <c r="N1912" i="4"/>
  <c r="L1912" i="4"/>
  <c r="J1912" i="4"/>
  <c r="N1906" i="4"/>
  <c r="L1906" i="4"/>
  <c r="L1904" i="4" s="1"/>
  <c r="J1906" i="4"/>
  <c r="P1905" i="4"/>
  <c r="N1905" i="4"/>
  <c r="L1905" i="4"/>
  <c r="J1905" i="4"/>
  <c r="Q1905" i="4" s="1"/>
  <c r="N1904" i="4"/>
  <c r="Q1902" i="4"/>
  <c r="N1902" i="4"/>
  <c r="L1902" i="4"/>
  <c r="J1902" i="4"/>
  <c r="P1902" i="4" s="1"/>
  <c r="N1901" i="4"/>
  <c r="L1901" i="4"/>
  <c r="J1901" i="4"/>
  <c r="P1901" i="4" s="1"/>
  <c r="Q1901" i="4" s="1"/>
  <c r="P1898" i="4"/>
  <c r="N1898" i="4"/>
  <c r="N1894" i="4" s="1"/>
  <c r="N1878" i="4" s="1"/>
  <c r="N1877" i="4" s="1"/>
  <c r="L1898" i="4"/>
  <c r="J1898" i="4"/>
  <c r="Q1898" i="4" s="1"/>
  <c r="P1897" i="4"/>
  <c r="Q1897" i="4" s="1"/>
  <c r="N1897" i="4"/>
  <c r="L1897" i="4"/>
  <c r="J1897" i="4"/>
  <c r="P1896" i="4"/>
  <c r="Q1896" i="4" s="1"/>
  <c r="N1896" i="4"/>
  <c r="L1896" i="4"/>
  <c r="J1896" i="4"/>
  <c r="N1895" i="4"/>
  <c r="L1895" i="4"/>
  <c r="L1894" i="4" s="1"/>
  <c r="J1895" i="4"/>
  <c r="P1892" i="4"/>
  <c r="N1892" i="4"/>
  <c r="L1892" i="4"/>
  <c r="J1892" i="4"/>
  <c r="N1891" i="4"/>
  <c r="L1891" i="4"/>
  <c r="J1891" i="4"/>
  <c r="P1891" i="4" s="1"/>
  <c r="Q1890" i="4"/>
  <c r="N1890" i="4"/>
  <c r="L1890" i="4"/>
  <c r="J1890" i="4"/>
  <c r="P1890" i="4" s="1"/>
  <c r="N1889" i="4"/>
  <c r="L1889" i="4"/>
  <c r="J1889" i="4"/>
  <c r="P1888" i="4"/>
  <c r="Q1888" i="4" s="1"/>
  <c r="N1888" i="4"/>
  <c r="L1888" i="4"/>
  <c r="J1888" i="4"/>
  <c r="N1887" i="4"/>
  <c r="L1887" i="4"/>
  <c r="J1887" i="4"/>
  <c r="N1886" i="4"/>
  <c r="L1886" i="4"/>
  <c r="J1886" i="4"/>
  <c r="N1885" i="4"/>
  <c r="L1885" i="4"/>
  <c r="J1885" i="4"/>
  <c r="P1885" i="4" s="1"/>
  <c r="N1884" i="4"/>
  <c r="N1880" i="4"/>
  <c r="L1880" i="4"/>
  <c r="J1880" i="4"/>
  <c r="N1879" i="4"/>
  <c r="L1879" i="4"/>
  <c r="N1875" i="4"/>
  <c r="L1875" i="4"/>
  <c r="J1875" i="4"/>
  <c r="N1865" i="4"/>
  <c r="L1865" i="4"/>
  <c r="L1848" i="4" s="1"/>
  <c r="L1847" i="4" s="1"/>
  <c r="L1846" i="4" s="1"/>
  <c r="J1865" i="4"/>
  <c r="P1864" i="4"/>
  <c r="N1864" i="4"/>
  <c r="L1864" i="4"/>
  <c r="J1864" i="4"/>
  <c r="Q1864" i="4" s="1"/>
  <c r="P1863" i="4"/>
  <c r="N1863" i="4"/>
  <c r="L1863" i="4"/>
  <c r="J1863" i="4"/>
  <c r="N1862" i="4"/>
  <c r="L1862" i="4"/>
  <c r="J1862" i="4"/>
  <c r="P1862" i="4" s="1"/>
  <c r="Q1856" i="4"/>
  <c r="P1856" i="4"/>
  <c r="N1856" i="4"/>
  <c r="L1856" i="4"/>
  <c r="J1856" i="4"/>
  <c r="N1853" i="4"/>
  <c r="L1853" i="4"/>
  <c r="J1853" i="4"/>
  <c r="P1850" i="4"/>
  <c r="N1850" i="4"/>
  <c r="L1850" i="4"/>
  <c r="J1850" i="4"/>
  <c r="N1849" i="4"/>
  <c r="L1849" i="4"/>
  <c r="J1849" i="4"/>
  <c r="J1848" i="4"/>
  <c r="J1847" i="4" s="1"/>
  <c r="J1846" i="4" s="1"/>
  <c r="N1826" i="4"/>
  <c r="L1826" i="4"/>
  <c r="J1826" i="4"/>
  <c r="P1826" i="4" s="1"/>
  <c r="Q1800" i="4"/>
  <c r="N1800" i="4"/>
  <c r="L1800" i="4"/>
  <c r="J1800" i="4"/>
  <c r="P1800" i="4" s="1"/>
  <c r="N1799" i="4"/>
  <c r="N1797" i="4" s="1"/>
  <c r="L1799" i="4"/>
  <c r="L1797" i="4" s="1"/>
  <c r="J1799" i="4"/>
  <c r="P1798" i="4"/>
  <c r="N1798" i="4"/>
  <c r="L1798" i="4"/>
  <c r="J1798" i="4"/>
  <c r="N1793" i="4"/>
  <c r="L1793" i="4"/>
  <c r="J1793" i="4"/>
  <c r="N1790" i="4"/>
  <c r="L1790" i="4"/>
  <c r="J1790" i="4"/>
  <c r="P1790" i="4" s="1"/>
  <c r="P1789" i="4"/>
  <c r="N1789" i="4"/>
  <c r="L1789" i="4"/>
  <c r="J1789" i="4"/>
  <c r="Q1789" i="4" s="1"/>
  <c r="Q1788" i="4"/>
  <c r="N1788" i="4"/>
  <c r="L1788" i="4"/>
  <c r="J1788" i="4"/>
  <c r="P1788" i="4" s="1"/>
  <c r="N1787" i="4"/>
  <c r="L1787" i="4"/>
  <c r="J1787" i="4"/>
  <c r="P1787" i="4" s="1"/>
  <c r="Q1787" i="4" s="1"/>
  <c r="N1786" i="4"/>
  <c r="L1786" i="4"/>
  <c r="J1786" i="4"/>
  <c r="P1785" i="4"/>
  <c r="N1785" i="4"/>
  <c r="L1785" i="4"/>
  <c r="J1785" i="4"/>
  <c r="Q1785" i="4" s="1"/>
  <c r="P1782" i="4"/>
  <c r="Q1782" i="4" s="1"/>
  <c r="N1782" i="4"/>
  <c r="L1782" i="4"/>
  <c r="J1782" i="4"/>
  <c r="N1781" i="4"/>
  <c r="L1781" i="4"/>
  <c r="J1781" i="4"/>
  <c r="N1778" i="4"/>
  <c r="N1777" i="4" s="1"/>
  <c r="L1778" i="4"/>
  <c r="J1778" i="4"/>
  <c r="P1778" i="4" s="1"/>
  <c r="N1775" i="4"/>
  <c r="L1775" i="4"/>
  <c r="J1775" i="4"/>
  <c r="Q1765" i="4"/>
  <c r="N1765" i="4"/>
  <c r="L1765" i="4"/>
  <c r="J1765" i="4"/>
  <c r="P1765" i="4" s="1"/>
  <c r="N1761" i="4"/>
  <c r="N1760" i="4" s="1"/>
  <c r="L1761" i="4"/>
  <c r="L1760" i="4" s="1"/>
  <c r="J1761" i="4"/>
  <c r="N1758" i="4"/>
  <c r="L1758" i="4"/>
  <c r="J1758" i="4"/>
  <c r="P1758" i="4" s="1"/>
  <c r="Q1758" i="4" s="1"/>
  <c r="N1757" i="4"/>
  <c r="L1757" i="4"/>
  <c r="J1757" i="4"/>
  <c r="N1756" i="4"/>
  <c r="L1756" i="4"/>
  <c r="J1756" i="4"/>
  <c r="P1756" i="4" s="1"/>
  <c r="P1755" i="4"/>
  <c r="N1755" i="4"/>
  <c r="L1755" i="4"/>
  <c r="J1755" i="4"/>
  <c r="Q1755" i="4" s="1"/>
  <c r="Q1754" i="4"/>
  <c r="N1754" i="4"/>
  <c r="L1754" i="4"/>
  <c r="J1754" i="4"/>
  <c r="P1754" i="4" s="1"/>
  <c r="N1753" i="4"/>
  <c r="L1753" i="4"/>
  <c r="J1753" i="4"/>
  <c r="P1753" i="4" s="1"/>
  <c r="Q1753" i="4" s="1"/>
  <c r="N1740" i="4"/>
  <c r="L1740" i="4"/>
  <c r="J1740" i="4"/>
  <c r="P1734" i="4"/>
  <c r="N1734" i="4"/>
  <c r="L1734" i="4"/>
  <c r="J1734" i="4"/>
  <c r="Q1734" i="4" s="1"/>
  <c r="Q1733" i="4"/>
  <c r="P1733" i="4"/>
  <c r="N1733" i="4"/>
  <c r="L1733" i="4"/>
  <c r="J1733" i="4"/>
  <c r="N1727" i="4"/>
  <c r="L1727" i="4"/>
  <c r="J1727" i="4"/>
  <c r="N1724" i="4"/>
  <c r="L1724" i="4"/>
  <c r="J1724" i="4"/>
  <c r="N1723" i="4"/>
  <c r="L1723" i="4"/>
  <c r="J1723" i="4"/>
  <c r="Q1720" i="4"/>
  <c r="P1720" i="4"/>
  <c r="N1720" i="4"/>
  <c r="N1702" i="4" s="1"/>
  <c r="L1720" i="4"/>
  <c r="J1720" i="4"/>
  <c r="N1716" i="4"/>
  <c r="L1716" i="4"/>
  <c r="J1716" i="4"/>
  <c r="Q1715" i="4"/>
  <c r="N1715" i="4"/>
  <c r="L1715" i="4"/>
  <c r="J1715" i="4"/>
  <c r="P1715" i="4" s="1"/>
  <c r="P1705" i="4"/>
  <c r="Q1705" i="4" s="1"/>
  <c r="N1705" i="4"/>
  <c r="L1705" i="4"/>
  <c r="L1702" i="4" s="1"/>
  <c r="J1705" i="4"/>
  <c r="N1704" i="4"/>
  <c r="L1704" i="4"/>
  <c r="J1704" i="4"/>
  <c r="P1703" i="4"/>
  <c r="N1703" i="4"/>
  <c r="L1703" i="4"/>
  <c r="J1703" i="4"/>
  <c r="J1702" i="4"/>
  <c r="N1700" i="4"/>
  <c r="L1700" i="4"/>
  <c r="J1700" i="4"/>
  <c r="Q1695" i="4"/>
  <c r="P1695" i="4"/>
  <c r="N1695" i="4"/>
  <c r="L1695" i="4"/>
  <c r="J1695" i="4"/>
  <c r="N1692" i="4"/>
  <c r="L1692" i="4"/>
  <c r="J1692" i="4"/>
  <c r="N1691" i="4"/>
  <c r="L1691" i="4"/>
  <c r="J1691" i="4"/>
  <c r="P1691" i="4" s="1"/>
  <c r="Q1691" i="4" s="1"/>
  <c r="P1690" i="4"/>
  <c r="Q1690" i="4" s="1"/>
  <c r="N1690" i="4"/>
  <c r="L1690" i="4"/>
  <c r="J1690" i="4"/>
  <c r="N1689" i="4"/>
  <c r="N1688" i="4" s="1"/>
  <c r="L1689" i="4"/>
  <c r="J1689" i="4"/>
  <c r="N1686" i="4"/>
  <c r="L1686" i="4"/>
  <c r="J1686" i="4"/>
  <c r="N1685" i="4"/>
  <c r="L1685" i="4"/>
  <c r="J1685" i="4"/>
  <c r="Q1684" i="4"/>
  <c r="P1684" i="4"/>
  <c r="N1684" i="4"/>
  <c r="L1684" i="4"/>
  <c r="J1684" i="4"/>
  <c r="N1683" i="4"/>
  <c r="L1683" i="4"/>
  <c r="J1683" i="4"/>
  <c r="N1678" i="4"/>
  <c r="L1678" i="4"/>
  <c r="J1678" i="4"/>
  <c r="P1678" i="4" s="1"/>
  <c r="Q1678" i="4" s="1"/>
  <c r="P1677" i="4"/>
  <c r="Q1677" i="4" s="1"/>
  <c r="N1677" i="4"/>
  <c r="L1677" i="4"/>
  <c r="J1677" i="4"/>
  <c r="N1674" i="4"/>
  <c r="L1674" i="4"/>
  <c r="J1674" i="4"/>
  <c r="P1673" i="4"/>
  <c r="Q1673" i="4" s="1"/>
  <c r="N1673" i="4"/>
  <c r="L1673" i="4"/>
  <c r="J1673" i="4"/>
  <c r="N1672" i="4"/>
  <c r="L1672" i="4"/>
  <c r="J1672" i="4"/>
  <c r="N1671" i="4"/>
  <c r="L1671" i="4"/>
  <c r="L1670" i="4" s="1"/>
  <c r="J1671" i="4"/>
  <c r="N1670" i="4"/>
  <c r="N1668" i="4"/>
  <c r="L1668" i="4"/>
  <c r="J1668" i="4"/>
  <c r="N1667" i="4"/>
  <c r="L1667" i="4"/>
  <c r="J1667" i="4"/>
  <c r="P1667" i="4" s="1"/>
  <c r="Q1667" i="4" s="1"/>
  <c r="P1666" i="4"/>
  <c r="Q1666" i="4" s="1"/>
  <c r="N1666" i="4"/>
  <c r="L1666" i="4"/>
  <c r="J1666" i="4"/>
  <c r="N1665" i="4"/>
  <c r="L1665" i="4"/>
  <c r="J1665" i="4"/>
  <c r="P1664" i="4"/>
  <c r="Q1664" i="4" s="1"/>
  <c r="N1664" i="4"/>
  <c r="L1664" i="4"/>
  <c r="J1664" i="4"/>
  <c r="N1661" i="4"/>
  <c r="L1661" i="4"/>
  <c r="J1661" i="4"/>
  <c r="N1656" i="4"/>
  <c r="L1656" i="4"/>
  <c r="J1656" i="4"/>
  <c r="Q1655" i="4"/>
  <c r="P1655" i="4"/>
  <c r="N1655" i="4"/>
  <c r="L1655" i="4"/>
  <c r="J1655" i="4"/>
  <c r="N1646" i="4"/>
  <c r="L1646" i="4"/>
  <c r="J1646" i="4"/>
  <c r="N1643" i="4"/>
  <c r="L1643" i="4"/>
  <c r="J1643" i="4"/>
  <c r="P1643" i="4" s="1"/>
  <c r="Q1643" i="4" s="1"/>
  <c r="P1642" i="4"/>
  <c r="Q1642" i="4" s="1"/>
  <c r="N1642" i="4"/>
  <c r="L1642" i="4"/>
  <c r="J1642" i="4"/>
  <c r="N1641" i="4"/>
  <c r="L1641" i="4"/>
  <c r="J1641" i="4"/>
  <c r="P1640" i="4"/>
  <c r="Q1640" i="4" s="1"/>
  <c r="N1640" i="4"/>
  <c r="L1640" i="4"/>
  <c r="J1640" i="4"/>
  <c r="N1639" i="4"/>
  <c r="L1639" i="4"/>
  <c r="J1639" i="4"/>
  <c r="N1636" i="4"/>
  <c r="L1636" i="4"/>
  <c r="J1636" i="4"/>
  <c r="Q1635" i="4"/>
  <c r="P1635" i="4"/>
  <c r="N1635" i="4"/>
  <c r="L1635" i="4"/>
  <c r="J1635" i="4"/>
  <c r="N1634" i="4"/>
  <c r="L1634" i="4"/>
  <c r="J1634" i="4"/>
  <c r="Q1633" i="4"/>
  <c r="N1633" i="4"/>
  <c r="L1633" i="4"/>
  <c r="J1633" i="4"/>
  <c r="P1633" i="4" s="1"/>
  <c r="P1632" i="4"/>
  <c r="Q1632" i="4" s="1"/>
  <c r="N1632" i="4"/>
  <c r="L1632" i="4"/>
  <c r="J1632" i="4"/>
  <c r="N1631" i="4"/>
  <c r="L1631" i="4"/>
  <c r="J1631" i="4"/>
  <c r="P1628" i="4"/>
  <c r="Q1628" i="4" s="1"/>
  <c r="N1628" i="4"/>
  <c r="L1628" i="4"/>
  <c r="J1628" i="4"/>
  <c r="N1627" i="4"/>
  <c r="L1627" i="4"/>
  <c r="J1627" i="4"/>
  <c r="N1622" i="4"/>
  <c r="L1622" i="4"/>
  <c r="J1622" i="4"/>
  <c r="Q1619" i="4"/>
  <c r="P1619" i="4"/>
  <c r="N1619" i="4"/>
  <c r="L1619" i="4"/>
  <c r="J1619" i="4"/>
  <c r="N1618" i="4"/>
  <c r="N1617" i="4" s="1"/>
  <c r="L1618" i="4"/>
  <c r="J1618" i="4"/>
  <c r="P1615" i="4"/>
  <c r="N1615" i="4"/>
  <c r="L1615" i="4"/>
  <c r="J1615" i="4"/>
  <c r="Q1615" i="4" s="1"/>
  <c r="N1614" i="4"/>
  <c r="L1614" i="4"/>
  <c r="J1614" i="4"/>
  <c r="P1613" i="4"/>
  <c r="Q1613" i="4" s="1"/>
  <c r="N1613" i="4"/>
  <c r="L1613" i="4"/>
  <c r="J1613" i="4"/>
  <c r="N1612" i="4"/>
  <c r="L1612" i="4"/>
  <c r="J1612" i="4"/>
  <c r="N1611" i="4"/>
  <c r="L1611" i="4"/>
  <c r="J1611" i="4"/>
  <c r="Q1610" i="4"/>
  <c r="P1610" i="4"/>
  <c r="N1610" i="4"/>
  <c r="N1604" i="4" s="1"/>
  <c r="L1610" i="4"/>
  <c r="J1610" i="4"/>
  <c r="N1609" i="4"/>
  <c r="L1609" i="4"/>
  <c r="J1609" i="4"/>
  <c r="N1608" i="4"/>
  <c r="L1608" i="4"/>
  <c r="J1608" i="4"/>
  <c r="P1608" i="4" s="1"/>
  <c r="Q1608" i="4" s="1"/>
  <c r="P1607" i="4"/>
  <c r="N1607" i="4"/>
  <c r="L1607" i="4"/>
  <c r="J1607" i="4"/>
  <c r="Q1607" i="4" s="1"/>
  <c r="N1606" i="4"/>
  <c r="L1606" i="4"/>
  <c r="J1606" i="4"/>
  <c r="P1605" i="4"/>
  <c r="N1605" i="4"/>
  <c r="L1605" i="4"/>
  <c r="J1605" i="4"/>
  <c r="J1604" i="4"/>
  <c r="N1602" i="4"/>
  <c r="L1602" i="4"/>
  <c r="J1602" i="4"/>
  <c r="Q1601" i="4"/>
  <c r="P1601" i="4"/>
  <c r="N1601" i="4"/>
  <c r="L1601" i="4"/>
  <c r="J1601" i="4"/>
  <c r="N1600" i="4"/>
  <c r="L1600" i="4"/>
  <c r="J1600" i="4"/>
  <c r="Q1597" i="4"/>
  <c r="N1597" i="4"/>
  <c r="L1597" i="4"/>
  <c r="J1597" i="4"/>
  <c r="P1597" i="4" s="1"/>
  <c r="P1596" i="4"/>
  <c r="Q1596" i="4" s="1"/>
  <c r="N1596" i="4"/>
  <c r="L1596" i="4"/>
  <c r="J1596" i="4"/>
  <c r="N1593" i="4"/>
  <c r="L1593" i="4"/>
  <c r="J1593" i="4"/>
  <c r="P1592" i="4"/>
  <c r="Q1592" i="4" s="1"/>
  <c r="N1592" i="4"/>
  <c r="L1592" i="4"/>
  <c r="J1592" i="4"/>
  <c r="N1589" i="4"/>
  <c r="L1589" i="4"/>
  <c r="J1589" i="4"/>
  <c r="N1588" i="4"/>
  <c r="L1588" i="4"/>
  <c r="J1588" i="4"/>
  <c r="Q1587" i="4"/>
  <c r="P1587" i="4"/>
  <c r="N1587" i="4"/>
  <c r="L1587" i="4"/>
  <c r="J1587" i="4"/>
  <c r="N1584" i="4"/>
  <c r="L1584" i="4"/>
  <c r="J1584" i="4"/>
  <c r="P1581" i="4"/>
  <c r="N1581" i="4"/>
  <c r="L1581" i="4"/>
  <c r="L1579" i="4" s="1"/>
  <c r="J1581" i="4"/>
  <c r="Q1581" i="4" s="1"/>
  <c r="N1580" i="4"/>
  <c r="L1580" i="4"/>
  <c r="J1580" i="4"/>
  <c r="N1579" i="4"/>
  <c r="N1577" i="4"/>
  <c r="L1577" i="4"/>
  <c r="J1577" i="4"/>
  <c r="N1576" i="4"/>
  <c r="L1576" i="4"/>
  <c r="J1576" i="4"/>
  <c r="N1575" i="4"/>
  <c r="N1574" i="4" s="1"/>
  <c r="L1575" i="4"/>
  <c r="J1575" i="4"/>
  <c r="P1575" i="4" s="1"/>
  <c r="L1574" i="4"/>
  <c r="N1572" i="4"/>
  <c r="L1572" i="4"/>
  <c r="J1572" i="4"/>
  <c r="P1572" i="4" s="1"/>
  <c r="Q1572" i="4" s="1"/>
  <c r="P1571" i="4"/>
  <c r="Q1571" i="4" s="1"/>
  <c r="N1571" i="4"/>
  <c r="L1571" i="4"/>
  <c r="J1571" i="4"/>
  <c r="N1570" i="4"/>
  <c r="L1570" i="4"/>
  <c r="J1570" i="4"/>
  <c r="P1569" i="4"/>
  <c r="N1569" i="4"/>
  <c r="L1569" i="4"/>
  <c r="J1569" i="4"/>
  <c r="Q1569" i="4" s="1"/>
  <c r="N1568" i="4"/>
  <c r="L1568" i="4"/>
  <c r="J1568" i="4"/>
  <c r="N1567" i="4"/>
  <c r="L1567" i="4"/>
  <c r="J1567" i="4"/>
  <c r="N1566" i="4"/>
  <c r="L1566" i="4"/>
  <c r="J1566" i="4"/>
  <c r="P1566" i="4" s="1"/>
  <c r="Q1566" i="4" s="1"/>
  <c r="N1565" i="4"/>
  <c r="L1565" i="4"/>
  <c r="J1565" i="4"/>
  <c r="N1564" i="4"/>
  <c r="L1564" i="4"/>
  <c r="J1564" i="4"/>
  <c r="P1564" i="4" s="1"/>
  <c r="Q1564" i="4" s="1"/>
  <c r="P1563" i="4"/>
  <c r="N1563" i="4"/>
  <c r="L1563" i="4"/>
  <c r="J1563" i="4"/>
  <c r="Q1563" i="4" s="1"/>
  <c r="N1562" i="4"/>
  <c r="L1562" i="4"/>
  <c r="J1562" i="4"/>
  <c r="P1559" i="4"/>
  <c r="N1559" i="4"/>
  <c r="L1559" i="4"/>
  <c r="J1559" i="4"/>
  <c r="N1558" i="4"/>
  <c r="L1558" i="4"/>
  <c r="J1558" i="4"/>
  <c r="N1557" i="4"/>
  <c r="L1557" i="4"/>
  <c r="J1557" i="4"/>
  <c r="N1556" i="4"/>
  <c r="L1556" i="4"/>
  <c r="J1556" i="4"/>
  <c r="P1556" i="4" s="1"/>
  <c r="Q1556" i="4" s="1"/>
  <c r="N1555" i="4"/>
  <c r="L1555" i="4"/>
  <c r="J1555" i="4"/>
  <c r="Q1554" i="4"/>
  <c r="N1554" i="4"/>
  <c r="L1554" i="4"/>
  <c r="J1554" i="4"/>
  <c r="P1554" i="4" s="1"/>
  <c r="P1553" i="4"/>
  <c r="N1553" i="4"/>
  <c r="L1553" i="4"/>
  <c r="J1553" i="4"/>
  <c r="Q1553" i="4" s="1"/>
  <c r="N1552" i="4"/>
  <c r="L1552" i="4"/>
  <c r="J1552" i="4"/>
  <c r="P1551" i="4"/>
  <c r="N1551" i="4"/>
  <c r="L1551" i="4"/>
  <c r="J1551" i="4"/>
  <c r="Q1551" i="4" s="1"/>
  <c r="N1550" i="4"/>
  <c r="L1550" i="4"/>
  <c r="J1550" i="4"/>
  <c r="N1549" i="4"/>
  <c r="L1549" i="4"/>
  <c r="J1549" i="4"/>
  <c r="N1548" i="4"/>
  <c r="N1542" i="4" s="1"/>
  <c r="L1548" i="4"/>
  <c r="J1548" i="4"/>
  <c r="N1547" i="4"/>
  <c r="L1547" i="4"/>
  <c r="J1547" i="4"/>
  <c r="N1546" i="4"/>
  <c r="L1546" i="4"/>
  <c r="J1546" i="4"/>
  <c r="P1546" i="4" s="1"/>
  <c r="Q1546" i="4" s="1"/>
  <c r="N1543" i="4"/>
  <c r="L1543" i="4"/>
  <c r="L1542" i="4" s="1"/>
  <c r="J1543" i="4"/>
  <c r="P1540" i="4"/>
  <c r="N1540" i="4"/>
  <c r="L1540" i="4"/>
  <c r="J1540" i="4"/>
  <c r="Q1540" i="4" s="1"/>
  <c r="N1539" i="4"/>
  <c r="L1539" i="4"/>
  <c r="J1539" i="4"/>
  <c r="N1535" i="4"/>
  <c r="L1535" i="4"/>
  <c r="J1535" i="4"/>
  <c r="P1535" i="4" s="1"/>
  <c r="Q1535" i="4" s="1"/>
  <c r="N1532" i="4"/>
  <c r="N1531" i="4" s="1"/>
  <c r="L1532" i="4"/>
  <c r="L1531" i="4" s="1"/>
  <c r="J1532" i="4"/>
  <c r="Q1529" i="4"/>
  <c r="P1529" i="4"/>
  <c r="N1529" i="4"/>
  <c r="L1529" i="4"/>
  <c r="J1529" i="4"/>
  <c r="N1528" i="4"/>
  <c r="L1528" i="4"/>
  <c r="L1524" i="4" s="1"/>
  <c r="J1528" i="4"/>
  <c r="J1524" i="4" s="1"/>
  <c r="N1525" i="4"/>
  <c r="L1525" i="4"/>
  <c r="J1525" i="4"/>
  <c r="N1524" i="4"/>
  <c r="N1522" i="4"/>
  <c r="L1522" i="4"/>
  <c r="J1522" i="4"/>
  <c r="Q1521" i="4"/>
  <c r="P1521" i="4"/>
  <c r="N1521" i="4"/>
  <c r="L1521" i="4"/>
  <c r="J1521" i="4"/>
  <c r="N1518" i="4"/>
  <c r="N1517" i="4" s="1"/>
  <c r="L1518" i="4"/>
  <c r="L1517" i="4" s="1"/>
  <c r="J1518" i="4"/>
  <c r="Q1515" i="4"/>
  <c r="P1515" i="4"/>
  <c r="N1515" i="4"/>
  <c r="L1515" i="4"/>
  <c r="J1515" i="4"/>
  <c r="N1514" i="4"/>
  <c r="L1514" i="4"/>
  <c r="J1514" i="4"/>
  <c r="N1513" i="4"/>
  <c r="L1513" i="4"/>
  <c r="J1513" i="4"/>
  <c r="P1512" i="4"/>
  <c r="N1512" i="4"/>
  <c r="L1512" i="4"/>
  <c r="J1512" i="4"/>
  <c r="Q1512" i="4" s="1"/>
  <c r="N1511" i="4"/>
  <c r="L1511" i="4"/>
  <c r="J1511" i="4"/>
  <c r="N1510" i="4"/>
  <c r="L1510" i="4"/>
  <c r="J1510" i="4"/>
  <c r="P1510" i="4" s="1"/>
  <c r="Q1510" i="4" s="1"/>
  <c r="N1509" i="4"/>
  <c r="L1509" i="4"/>
  <c r="J1509" i="4"/>
  <c r="N1508" i="4"/>
  <c r="L1508" i="4"/>
  <c r="J1508" i="4"/>
  <c r="Q1507" i="4"/>
  <c r="P1507" i="4"/>
  <c r="N1507" i="4"/>
  <c r="L1507" i="4"/>
  <c r="J1507" i="4"/>
  <c r="N1506" i="4"/>
  <c r="L1506" i="4"/>
  <c r="J1506" i="4"/>
  <c r="N1505" i="4"/>
  <c r="L1505" i="4"/>
  <c r="J1505" i="4"/>
  <c r="P1504" i="4"/>
  <c r="N1504" i="4"/>
  <c r="L1504" i="4"/>
  <c r="J1504" i="4"/>
  <c r="Q1504" i="4" s="1"/>
  <c r="N1503" i="4"/>
  <c r="L1503" i="4"/>
  <c r="J1503" i="4"/>
  <c r="Q1502" i="4"/>
  <c r="P1502" i="4"/>
  <c r="N1502" i="4"/>
  <c r="L1502" i="4"/>
  <c r="J1502" i="4"/>
  <c r="N1501" i="4"/>
  <c r="L1501" i="4"/>
  <c r="J1501" i="4"/>
  <c r="N1500" i="4"/>
  <c r="L1500" i="4"/>
  <c r="J1500" i="4"/>
  <c r="Q1499" i="4"/>
  <c r="P1499" i="4"/>
  <c r="N1499" i="4"/>
  <c r="L1499" i="4"/>
  <c r="J1499" i="4"/>
  <c r="N1498" i="4"/>
  <c r="L1498" i="4"/>
  <c r="J1498" i="4"/>
  <c r="N1497" i="4"/>
  <c r="L1497" i="4"/>
  <c r="J1497" i="4"/>
  <c r="P1496" i="4"/>
  <c r="N1496" i="4"/>
  <c r="L1496" i="4"/>
  <c r="J1496" i="4"/>
  <c r="Q1496" i="4" s="1"/>
  <c r="N1495" i="4"/>
  <c r="L1495" i="4"/>
  <c r="J1495" i="4"/>
  <c r="N1494" i="4"/>
  <c r="L1494" i="4"/>
  <c r="J1494" i="4"/>
  <c r="P1494" i="4" s="1"/>
  <c r="Q1494" i="4" s="1"/>
  <c r="N1493" i="4"/>
  <c r="L1493" i="4"/>
  <c r="J1493" i="4"/>
  <c r="N1492" i="4"/>
  <c r="L1492" i="4"/>
  <c r="J1492" i="4"/>
  <c r="Q1491" i="4"/>
  <c r="P1491" i="4"/>
  <c r="N1491" i="4"/>
  <c r="L1491" i="4"/>
  <c r="J1491" i="4"/>
  <c r="N1490" i="4"/>
  <c r="L1490" i="4"/>
  <c r="J1490" i="4"/>
  <c r="N1489" i="4"/>
  <c r="L1489" i="4"/>
  <c r="J1489" i="4"/>
  <c r="P1488" i="4"/>
  <c r="N1488" i="4"/>
  <c r="L1488" i="4"/>
  <c r="J1488" i="4"/>
  <c r="Q1488" i="4" s="1"/>
  <c r="N1487" i="4"/>
  <c r="L1487" i="4"/>
  <c r="J1487" i="4"/>
  <c r="N1486" i="4"/>
  <c r="L1486" i="4"/>
  <c r="J1486" i="4"/>
  <c r="P1486" i="4" s="1"/>
  <c r="Q1486" i="4" s="1"/>
  <c r="P1485" i="4"/>
  <c r="N1485" i="4"/>
  <c r="L1485" i="4"/>
  <c r="J1485" i="4"/>
  <c r="Q1485" i="4" s="1"/>
  <c r="N1484" i="4"/>
  <c r="L1484" i="4"/>
  <c r="J1484" i="4"/>
  <c r="Q1483" i="4"/>
  <c r="P1483" i="4"/>
  <c r="N1483" i="4"/>
  <c r="L1483" i="4"/>
  <c r="J1483" i="4"/>
  <c r="N1482" i="4"/>
  <c r="L1482" i="4"/>
  <c r="J1482" i="4"/>
  <c r="N1481" i="4"/>
  <c r="L1481" i="4"/>
  <c r="J1481" i="4"/>
  <c r="P1480" i="4"/>
  <c r="N1480" i="4"/>
  <c r="L1480" i="4"/>
  <c r="J1480" i="4"/>
  <c r="N1479" i="4"/>
  <c r="L1479" i="4"/>
  <c r="J1479" i="4"/>
  <c r="N1478" i="4"/>
  <c r="L1478" i="4"/>
  <c r="J1478" i="4"/>
  <c r="P1478" i="4" s="1"/>
  <c r="Q1478" i="4" s="1"/>
  <c r="P1477" i="4"/>
  <c r="Q1477" i="4" s="1"/>
  <c r="N1477" i="4"/>
  <c r="L1477" i="4"/>
  <c r="J1477" i="4"/>
  <c r="N1476" i="4"/>
  <c r="L1476" i="4"/>
  <c r="J1476" i="4"/>
  <c r="Q1475" i="4"/>
  <c r="P1475" i="4"/>
  <c r="N1475" i="4"/>
  <c r="L1475" i="4"/>
  <c r="J1475" i="4"/>
  <c r="N1474" i="4"/>
  <c r="L1474" i="4"/>
  <c r="J1474" i="4"/>
  <c r="N1473" i="4"/>
  <c r="L1473" i="4"/>
  <c r="J1473" i="4"/>
  <c r="P1472" i="4"/>
  <c r="N1472" i="4"/>
  <c r="L1472" i="4"/>
  <c r="J1472" i="4"/>
  <c r="Q1472" i="4" s="1"/>
  <c r="N1471" i="4"/>
  <c r="L1471" i="4"/>
  <c r="J1471" i="4"/>
  <c r="N1470" i="4"/>
  <c r="L1470" i="4"/>
  <c r="J1470" i="4"/>
  <c r="P1470" i="4" s="1"/>
  <c r="Q1470" i="4" s="1"/>
  <c r="P1469" i="4"/>
  <c r="Q1469" i="4" s="1"/>
  <c r="N1469" i="4"/>
  <c r="L1469" i="4"/>
  <c r="J1469" i="4"/>
  <c r="N1468" i="4"/>
  <c r="L1468" i="4"/>
  <c r="J1468" i="4"/>
  <c r="Q1467" i="4"/>
  <c r="P1467" i="4"/>
  <c r="N1467" i="4"/>
  <c r="L1467" i="4"/>
  <c r="J1467" i="4"/>
  <c r="N1466" i="4"/>
  <c r="L1466" i="4"/>
  <c r="J1466" i="4"/>
  <c r="P1466" i="4" s="1"/>
  <c r="Q1466" i="4" s="1"/>
  <c r="N1465" i="4"/>
  <c r="L1465" i="4"/>
  <c r="J1465" i="4"/>
  <c r="P1464" i="4"/>
  <c r="N1464" i="4"/>
  <c r="L1464" i="4"/>
  <c r="J1464" i="4"/>
  <c r="N1463" i="4"/>
  <c r="L1463" i="4"/>
  <c r="J1463" i="4"/>
  <c r="N1462" i="4"/>
  <c r="L1462" i="4"/>
  <c r="J1462" i="4"/>
  <c r="N1461" i="4"/>
  <c r="L1461" i="4"/>
  <c r="J1461" i="4"/>
  <c r="P1461" i="4" s="1"/>
  <c r="Q1461" i="4" s="1"/>
  <c r="N1460" i="4"/>
  <c r="L1460" i="4"/>
  <c r="J1460" i="4"/>
  <c r="Q1459" i="4"/>
  <c r="P1459" i="4"/>
  <c r="N1459" i="4"/>
  <c r="L1459" i="4"/>
  <c r="J1459" i="4"/>
  <c r="N1458" i="4"/>
  <c r="L1458" i="4"/>
  <c r="J1458" i="4"/>
  <c r="P1458" i="4" s="1"/>
  <c r="Q1458" i="4" s="1"/>
  <c r="N1457" i="4"/>
  <c r="L1457" i="4"/>
  <c r="J1457" i="4"/>
  <c r="P1456" i="4"/>
  <c r="N1456" i="4"/>
  <c r="L1456" i="4"/>
  <c r="J1456" i="4"/>
  <c r="Q1456" i="4" s="1"/>
  <c r="P1455" i="4"/>
  <c r="N1455" i="4"/>
  <c r="L1455" i="4"/>
  <c r="J1455" i="4"/>
  <c r="N1454" i="4"/>
  <c r="L1454" i="4"/>
  <c r="J1454" i="4"/>
  <c r="Q1453" i="4"/>
  <c r="N1453" i="4"/>
  <c r="L1453" i="4"/>
  <c r="J1453" i="4"/>
  <c r="P1453" i="4" s="1"/>
  <c r="N1452" i="4"/>
  <c r="L1452" i="4"/>
  <c r="J1452" i="4"/>
  <c r="Q1451" i="4"/>
  <c r="P1451" i="4"/>
  <c r="N1451" i="4"/>
  <c r="L1451" i="4"/>
  <c r="J1451" i="4"/>
  <c r="P1450" i="4"/>
  <c r="Q1450" i="4" s="1"/>
  <c r="N1450" i="4"/>
  <c r="L1450" i="4"/>
  <c r="J1450" i="4"/>
  <c r="N1449" i="4"/>
  <c r="L1449" i="4"/>
  <c r="J1449" i="4"/>
  <c r="P1448" i="4"/>
  <c r="N1448" i="4"/>
  <c r="L1448" i="4"/>
  <c r="J1448" i="4"/>
  <c r="Q1448" i="4" s="1"/>
  <c r="P1447" i="4"/>
  <c r="N1447" i="4"/>
  <c r="L1447" i="4"/>
  <c r="J1447" i="4"/>
  <c r="N1446" i="4"/>
  <c r="L1446" i="4"/>
  <c r="J1446" i="4"/>
  <c r="Q1445" i="4"/>
  <c r="P1445" i="4"/>
  <c r="N1445" i="4"/>
  <c r="L1445" i="4"/>
  <c r="J1445" i="4"/>
  <c r="N1444" i="4"/>
  <c r="L1444" i="4"/>
  <c r="J1444" i="4"/>
  <c r="Q1443" i="4"/>
  <c r="P1443" i="4"/>
  <c r="N1443" i="4"/>
  <c r="L1443" i="4"/>
  <c r="J1443" i="4"/>
  <c r="N1442" i="4"/>
  <c r="L1442" i="4"/>
  <c r="J1442" i="4"/>
  <c r="Q1441" i="4"/>
  <c r="P1441" i="4"/>
  <c r="N1441" i="4"/>
  <c r="L1441" i="4"/>
  <c r="J1441" i="4"/>
  <c r="N1440" i="4"/>
  <c r="L1440" i="4"/>
  <c r="J1440" i="4"/>
  <c r="P1440" i="4" s="1"/>
  <c r="Q1440" i="4" s="1"/>
  <c r="N1439" i="4"/>
  <c r="L1439" i="4"/>
  <c r="J1439" i="4"/>
  <c r="P1438" i="4"/>
  <c r="Q1438" i="4" s="1"/>
  <c r="N1438" i="4"/>
  <c r="L1438" i="4"/>
  <c r="J1438" i="4"/>
  <c r="N1437" i="4"/>
  <c r="L1437" i="4"/>
  <c r="J1437" i="4"/>
  <c r="N1436" i="4"/>
  <c r="L1436" i="4"/>
  <c r="J1436" i="4"/>
  <c r="Q1435" i="4"/>
  <c r="P1435" i="4"/>
  <c r="N1435" i="4"/>
  <c r="L1435" i="4"/>
  <c r="J1435" i="4"/>
  <c r="N1434" i="4"/>
  <c r="L1434" i="4"/>
  <c r="J1434" i="4"/>
  <c r="Q1433" i="4"/>
  <c r="P1433" i="4"/>
  <c r="N1433" i="4"/>
  <c r="L1433" i="4"/>
  <c r="J1433" i="4"/>
  <c r="N1432" i="4"/>
  <c r="L1432" i="4"/>
  <c r="J1432" i="4"/>
  <c r="P1432" i="4" s="1"/>
  <c r="Q1432" i="4" s="1"/>
  <c r="N1431" i="4"/>
  <c r="L1431" i="4"/>
  <c r="J1431" i="4"/>
  <c r="P1430" i="4"/>
  <c r="Q1430" i="4" s="1"/>
  <c r="N1430" i="4"/>
  <c r="L1430" i="4"/>
  <c r="J1430" i="4"/>
  <c r="N1429" i="4"/>
  <c r="L1429" i="4"/>
  <c r="J1429" i="4"/>
  <c r="N1428" i="4"/>
  <c r="L1428" i="4"/>
  <c r="J1428" i="4"/>
  <c r="Q1427" i="4"/>
  <c r="P1427" i="4"/>
  <c r="N1427" i="4"/>
  <c r="L1427" i="4"/>
  <c r="J1427" i="4"/>
  <c r="N1426" i="4"/>
  <c r="L1426" i="4"/>
  <c r="J1426" i="4"/>
  <c r="Q1425" i="4"/>
  <c r="P1425" i="4"/>
  <c r="N1425" i="4"/>
  <c r="L1425" i="4"/>
  <c r="J1425" i="4"/>
  <c r="N1424" i="4"/>
  <c r="L1424" i="4"/>
  <c r="J1424" i="4"/>
  <c r="P1424" i="4" s="1"/>
  <c r="Q1424" i="4" s="1"/>
  <c r="N1423" i="4"/>
  <c r="L1423" i="4"/>
  <c r="J1423" i="4"/>
  <c r="P1422" i="4"/>
  <c r="Q1422" i="4" s="1"/>
  <c r="N1422" i="4"/>
  <c r="L1422" i="4"/>
  <c r="J1422" i="4"/>
  <c r="N1421" i="4"/>
  <c r="L1421" i="4"/>
  <c r="J1421" i="4"/>
  <c r="N1420" i="4"/>
  <c r="L1420" i="4"/>
  <c r="J1420" i="4"/>
  <c r="Q1419" i="4"/>
  <c r="P1419" i="4"/>
  <c r="N1419" i="4"/>
  <c r="L1419" i="4"/>
  <c r="J1419" i="4"/>
  <c r="N1418" i="4"/>
  <c r="L1418" i="4"/>
  <c r="J1418" i="4"/>
  <c r="Q1417" i="4"/>
  <c r="P1417" i="4"/>
  <c r="N1417" i="4"/>
  <c r="L1417" i="4"/>
  <c r="J1417" i="4"/>
  <c r="N1416" i="4"/>
  <c r="L1416" i="4"/>
  <c r="J1416" i="4"/>
  <c r="P1416" i="4" s="1"/>
  <c r="Q1416" i="4" s="1"/>
  <c r="N1415" i="4"/>
  <c r="L1415" i="4"/>
  <c r="J1415" i="4"/>
  <c r="P1414" i="4"/>
  <c r="Q1414" i="4" s="1"/>
  <c r="N1414" i="4"/>
  <c r="L1414" i="4"/>
  <c r="J1414" i="4"/>
  <c r="N1413" i="4"/>
  <c r="L1413" i="4"/>
  <c r="J1413" i="4"/>
  <c r="N1412" i="4"/>
  <c r="L1412" i="4"/>
  <c r="J1412" i="4"/>
  <c r="Q1411" i="4"/>
  <c r="P1411" i="4"/>
  <c r="N1411" i="4"/>
  <c r="L1411" i="4"/>
  <c r="J1411" i="4"/>
  <c r="N1410" i="4"/>
  <c r="L1410" i="4"/>
  <c r="J1410" i="4"/>
  <c r="Q1409" i="4"/>
  <c r="P1409" i="4"/>
  <c r="N1409" i="4"/>
  <c r="L1409" i="4"/>
  <c r="J1409" i="4"/>
  <c r="N1408" i="4"/>
  <c r="L1408" i="4"/>
  <c r="J1408" i="4"/>
  <c r="P1408" i="4" s="1"/>
  <c r="Q1408" i="4" s="1"/>
  <c r="N1407" i="4"/>
  <c r="L1407" i="4"/>
  <c r="J1407" i="4"/>
  <c r="P1406" i="4"/>
  <c r="Q1406" i="4" s="1"/>
  <c r="N1406" i="4"/>
  <c r="L1406" i="4"/>
  <c r="J1406" i="4"/>
  <c r="N1405" i="4"/>
  <c r="L1405" i="4"/>
  <c r="J1405" i="4"/>
  <c r="N1404" i="4"/>
  <c r="L1404" i="4"/>
  <c r="J1404" i="4"/>
  <c r="Q1403" i="4"/>
  <c r="P1403" i="4"/>
  <c r="N1403" i="4"/>
  <c r="L1403" i="4"/>
  <c r="J1403" i="4"/>
  <c r="N1402" i="4"/>
  <c r="L1402" i="4"/>
  <c r="J1402" i="4"/>
  <c r="Q1401" i="4"/>
  <c r="P1401" i="4"/>
  <c r="N1401" i="4"/>
  <c r="L1401" i="4"/>
  <c r="J1401" i="4"/>
  <c r="N1400" i="4"/>
  <c r="L1400" i="4"/>
  <c r="L1392" i="4" s="1"/>
  <c r="J1400" i="4"/>
  <c r="P1400" i="4" s="1"/>
  <c r="Q1400" i="4" s="1"/>
  <c r="N1399" i="4"/>
  <c r="L1399" i="4"/>
  <c r="J1399" i="4"/>
  <c r="P1398" i="4"/>
  <c r="N1398" i="4"/>
  <c r="L1398" i="4"/>
  <c r="J1398" i="4"/>
  <c r="N1397" i="4"/>
  <c r="L1397" i="4"/>
  <c r="J1397" i="4"/>
  <c r="N1396" i="4"/>
  <c r="L1396" i="4"/>
  <c r="J1396" i="4"/>
  <c r="N1395" i="4"/>
  <c r="L1395" i="4"/>
  <c r="J1395" i="4"/>
  <c r="P1395" i="4" s="1"/>
  <c r="Q1395" i="4" s="1"/>
  <c r="N1394" i="4"/>
  <c r="L1394" i="4"/>
  <c r="J1394" i="4"/>
  <c r="Q1393" i="4"/>
  <c r="P1393" i="4"/>
  <c r="N1393" i="4"/>
  <c r="L1393" i="4"/>
  <c r="J1393" i="4"/>
  <c r="N1390" i="4"/>
  <c r="L1390" i="4"/>
  <c r="J1390" i="4"/>
  <c r="P1389" i="4"/>
  <c r="Q1389" i="4" s="1"/>
  <c r="N1389" i="4"/>
  <c r="L1389" i="4"/>
  <c r="J1389" i="4"/>
  <c r="N1388" i="4"/>
  <c r="L1388" i="4"/>
  <c r="J1388" i="4"/>
  <c r="N1387" i="4"/>
  <c r="L1387" i="4"/>
  <c r="J1387" i="4"/>
  <c r="N1386" i="4"/>
  <c r="L1386" i="4"/>
  <c r="J1386" i="4"/>
  <c r="P1386" i="4" s="1"/>
  <c r="Q1386" i="4" s="1"/>
  <c r="N1385" i="4"/>
  <c r="L1385" i="4"/>
  <c r="J1385" i="4"/>
  <c r="Q1384" i="4"/>
  <c r="P1384" i="4"/>
  <c r="N1384" i="4"/>
  <c r="L1384" i="4"/>
  <c r="J1384" i="4"/>
  <c r="N1383" i="4"/>
  <c r="L1383" i="4"/>
  <c r="J1383" i="4"/>
  <c r="P1383" i="4" s="1"/>
  <c r="Q1383" i="4" s="1"/>
  <c r="N1382" i="4"/>
  <c r="L1382" i="4"/>
  <c r="J1382" i="4"/>
  <c r="P1381" i="4"/>
  <c r="N1381" i="4"/>
  <c r="L1381" i="4"/>
  <c r="J1381" i="4"/>
  <c r="N1380" i="4"/>
  <c r="L1380" i="4"/>
  <c r="J1380" i="4"/>
  <c r="N1379" i="4"/>
  <c r="L1379" i="4"/>
  <c r="J1379" i="4"/>
  <c r="N1378" i="4"/>
  <c r="L1378" i="4"/>
  <c r="J1378" i="4"/>
  <c r="P1378" i="4" s="1"/>
  <c r="Q1378" i="4" s="1"/>
  <c r="N1377" i="4"/>
  <c r="L1377" i="4"/>
  <c r="J1377" i="4"/>
  <c r="Q1376" i="4"/>
  <c r="P1376" i="4"/>
  <c r="N1376" i="4"/>
  <c r="L1376" i="4"/>
  <c r="J1376" i="4"/>
  <c r="N1375" i="4"/>
  <c r="L1375" i="4"/>
  <c r="J1375" i="4"/>
  <c r="P1375" i="4" s="1"/>
  <c r="Q1375" i="4" s="1"/>
  <c r="N1374" i="4"/>
  <c r="L1374" i="4"/>
  <c r="J1374" i="4"/>
  <c r="P1373" i="4"/>
  <c r="N1373" i="4"/>
  <c r="L1373" i="4"/>
  <c r="J1373" i="4"/>
  <c r="N1372" i="4"/>
  <c r="L1372" i="4"/>
  <c r="J1372" i="4"/>
  <c r="N1371" i="4"/>
  <c r="L1371" i="4"/>
  <c r="J1371" i="4"/>
  <c r="N1370" i="4"/>
  <c r="L1370" i="4"/>
  <c r="J1370" i="4"/>
  <c r="P1370" i="4" s="1"/>
  <c r="Q1370" i="4" s="1"/>
  <c r="N1369" i="4"/>
  <c r="L1369" i="4"/>
  <c r="J1369" i="4"/>
  <c r="Q1368" i="4"/>
  <c r="P1368" i="4"/>
  <c r="N1368" i="4"/>
  <c r="L1368" i="4"/>
  <c r="J1368" i="4"/>
  <c r="N1367" i="4"/>
  <c r="L1367" i="4"/>
  <c r="J1367" i="4"/>
  <c r="P1367" i="4" s="1"/>
  <c r="Q1367" i="4" s="1"/>
  <c r="N1366" i="4"/>
  <c r="L1366" i="4"/>
  <c r="J1366" i="4"/>
  <c r="P1365" i="4"/>
  <c r="N1365" i="4"/>
  <c r="L1365" i="4"/>
  <c r="J1365" i="4"/>
  <c r="N1364" i="4"/>
  <c r="L1364" i="4"/>
  <c r="J1364" i="4"/>
  <c r="N1363" i="4"/>
  <c r="L1363" i="4"/>
  <c r="J1363" i="4"/>
  <c r="N1362" i="4"/>
  <c r="L1362" i="4"/>
  <c r="J1362" i="4"/>
  <c r="P1362" i="4" s="1"/>
  <c r="Q1362" i="4" s="1"/>
  <c r="N1361" i="4"/>
  <c r="L1361" i="4"/>
  <c r="J1361" i="4"/>
  <c r="Q1360" i="4"/>
  <c r="P1360" i="4"/>
  <c r="N1360" i="4"/>
  <c r="L1360" i="4"/>
  <c r="J1360" i="4"/>
  <c r="N1359" i="4"/>
  <c r="L1359" i="4"/>
  <c r="J1359" i="4"/>
  <c r="P1359" i="4" s="1"/>
  <c r="Q1359" i="4" s="1"/>
  <c r="N1358" i="4"/>
  <c r="L1358" i="4"/>
  <c r="J1358" i="4"/>
  <c r="P1357" i="4"/>
  <c r="N1357" i="4"/>
  <c r="L1357" i="4"/>
  <c r="J1357" i="4"/>
  <c r="Q1357" i="4" s="1"/>
  <c r="N1356" i="4"/>
  <c r="L1356" i="4"/>
  <c r="J1356" i="4"/>
  <c r="N1355" i="4"/>
  <c r="L1355" i="4"/>
  <c r="J1355" i="4"/>
  <c r="N1354" i="4"/>
  <c r="L1354" i="4"/>
  <c r="J1354" i="4"/>
  <c r="P1354" i="4" s="1"/>
  <c r="Q1354" i="4" s="1"/>
  <c r="N1353" i="4"/>
  <c r="L1353" i="4"/>
  <c r="J1353" i="4"/>
  <c r="Q1352" i="4"/>
  <c r="P1352" i="4"/>
  <c r="N1352" i="4"/>
  <c r="L1352" i="4"/>
  <c r="J1352" i="4"/>
  <c r="N1351" i="4"/>
  <c r="L1351" i="4"/>
  <c r="J1351" i="4"/>
  <c r="P1351" i="4" s="1"/>
  <c r="Q1351" i="4" s="1"/>
  <c r="N1350" i="4"/>
  <c r="L1350" i="4"/>
  <c r="J1350" i="4"/>
  <c r="P1349" i="4"/>
  <c r="N1349" i="4"/>
  <c r="L1349" i="4"/>
  <c r="J1349" i="4"/>
  <c r="N1348" i="4"/>
  <c r="L1348" i="4"/>
  <c r="J1348" i="4"/>
  <c r="N1347" i="4"/>
  <c r="L1347" i="4"/>
  <c r="J1347" i="4"/>
  <c r="N1346" i="4"/>
  <c r="L1346" i="4"/>
  <c r="J1346" i="4"/>
  <c r="P1346" i="4" s="1"/>
  <c r="Q1346" i="4" s="1"/>
  <c r="N1345" i="4"/>
  <c r="L1345" i="4"/>
  <c r="J1345" i="4"/>
  <c r="Q1344" i="4"/>
  <c r="P1344" i="4"/>
  <c r="N1344" i="4"/>
  <c r="L1344" i="4"/>
  <c r="J1344" i="4"/>
  <c r="N1343" i="4"/>
  <c r="L1343" i="4"/>
  <c r="J1343" i="4"/>
  <c r="P1343" i="4" s="1"/>
  <c r="Q1343" i="4" s="1"/>
  <c r="N1342" i="4"/>
  <c r="L1342" i="4"/>
  <c r="J1342" i="4"/>
  <c r="P1341" i="4"/>
  <c r="N1341" i="4"/>
  <c r="L1341" i="4"/>
  <c r="J1341" i="4"/>
  <c r="N1340" i="4"/>
  <c r="L1340" i="4"/>
  <c r="J1340" i="4"/>
  <c r="N1339" i="4"/>
  <c r="L1339" i="4"/>
  <c r="J1339" i="4"/>
  <c r="N1338" i="4"/>
  <c r="L1338" i="4"/>
  <c r="J1338" i="4"/>
  <c r="P1338" i="4" s="1"/>
  <c r="Q1338" i="4" s="1"/>
  <c r="N1337" i="4"/>
  <c r="L1337" i="4"/>
  <c r="J1337" i="4"/>
  <c r="Q1336" i="4"/>
  <c r="P1336" i="4"/>
  <c r="N1336" i="4"/>
  <c r="L1336" i="4"/>
  <c r="J1336" i="4"/>
  <c r="N1335" i="4"/>
  <c r="L1335" i="4"/>
  <c r="J1335" i="4"/>
  <c r="P1335" i="4" s="1"/>
  <c r="Q1335" i="4" s="1"/>
  <c r="N1334" i="4"/>
  <c r="L1334" i="4"/>
  <c r="J1334" i="4"/>
  <c r="P1333" i="4"/>
  <c r="N1333" i="4"/>
  <c r="L1333" i="4"/>
  <c r="J1333" i="4"/>
  <c r="Q1333" i="4" s="1"/>
  <c r="N1332" i="4"/>
  <c r="L1332" i="4"/>
  <c r="J1332" i="4"/>
  <c r="N1331" i="4"/>
  <c r="L1331" i="4"/>
  <c r="J1331" i="4"/>
  <c r="N1330" i="4"/>
  <c r="L1330" i="4"/>
  <c r="J1330" i="4"/>
  <c r="P1330" i="4" s="1"/>
  <c r="Q1330" i="4" s="1"/>
  <c r="N1329" i="4"/>
  <c r="L1329" i="4"/>
  <c r="J1329" i="4"/>
  <c r="Q1328" i="4"/>
  <c r="P1328" i="4"/>
  <c r="N1328" i="4"/>
  <c r="L1328" i="4"/>
  <c r="J1328" i="4"/>
  <c r="N1327" i="4"/>
  <c r="L1327" i="4"/>
  <c r="J1327" i="4"/>
  <c r="P1327" i="4" s="1"/>
  <c r="Q1327" i="4" s="1"/>
  <c r="N1326" i="4"/>
  <c r="L1326" i="4"/>
  <c r="J1326" i="4"/>
  <c r="P1325" i="4"/>
  <c r="N1325" i="4"/>
  <c r="L1325" i="4"/>
  <c r="J1325" i="4"/>
  <c r="Q1325" i="4" s="1"/>
  <c r="N1324" i="4"/>
  <c r="L1324" i="4"/>
  <c r="J1324" i="4"/>
  <c r="N1323" i="4"/>
  <c r="L1323" i="4"/>
  <c r="J1323" i="4"/>
  <c r="N1322" i="4"/>
  <c r="L1322" i="4"/>
  <c r="J1322" i="4"/>
  <c r="P1322" i="4" s="1"/>
  <c r="Q1322" i="4" s="1"/>
  <c r="N1321" i="4"/>
  <c r="L1321" i="4"/>
  <c r="J1321" i="4"/>
  <c r="Q1320" i="4"/>
  <c r="P1320" i="4"/>
  <c r="N1320" i="4"/>
  <c r="L1320" i="4"/>
  <c r="J1320" i="4"/>
  <c r="N1319" i="4"/>
  <c r="L1319" i="4"/>
  <c r="J1319" i="4"/>
  <c r="P1319" i="4" s="1"/>
  <c r="Q1319" i="4" s="1"/>
  <c r="N1318" i="4"/>
  <c r="L1318" i="4"/>
  <c r="J1318" i="4"/>
  <c r="P1317" i="4"/>
  <c r="N1317" i="4"/>
  <c r="L1317" i="4"/>
  <c r="J1317" i="4"/>
  <c r="N1316" i="4"/>
  <c r="L1316" i="4"/>
  <c r="J1316" i="4"/>
  <c r="N1315" i="4"/>
  <c r="L1315" i="4"/>
  <c r="J1315" i="4"/>
  <c r="N1314" i="4"/>
  <c r="L1314" i="4"/>
  <c r="J1314" i="4"/>
  <c r="N1313" i="4"/>
  <c r="L1313" i="4"/>
  <c r="J1313" i="4"/>
  <c r="Q1312" i="4"/>
  <c r="P1312" i="4"/>
  <c r="N1312" i="4"/>
  <c r="L1312" i="4"/>
  <c r="J1312" i="4"/>
  <c r="N1311" i="4"/>
  <c r="L1311" i="4"/>
  <c r="J1311" i="4"/>
  <c r="P1311" i="4" s="1"/>
  <c r="Q1311" i="4" s="1"/>
  <c r="N1310" i="4"/>
  <c r="L1310" i="4"/>
  <c r="J1310" i="4"/>
  <c r="P1309" i="4"/>
  <c r="N1309" i="4"/>
  <c r="L1309" i="4"/>
  <c r="J1309" i="4"/>
  <c r="Q1309" i="4" s="1"/>
  <c r="N1308" i="4"/>
  <c r="L1308" i="4"/>
  <c r="J1308" i="4"/>
  <c r="N1307" i="4"/>
  <c r="L1307" i="4"/>
  <c r="J1307" i="4"/>
  <c r="N1306" i="4"/>
  <c r="L1306" i="4"/>
  <c r="J1306" i="4"/>
  <c r="N1305" i="4"/>
  <c r="L1305" i="4"/>
  <c r="J1305" i="4"/>
  <c r="Q1304" i="4"/>
  <c r="P1304" i="4"/>
  <c r="N1304" i="4"/>
  <c r="L1304" i="4"/>
  <c r="J1304" i="4"/>
  <c r="N1303" i="4"/>
  <c r="L1303" i="4"/>
  <c r="J1303" i="4"/>
  <c r="P1303" i="4" s="1"/>
  <c r="Q1303" i="4" s="1"/>
  <c r="N1302" i="4"/>
  <c r="L1302" i="4"/>
  <c r="J1302" i="4"/>
  <c r="P1301" i="4"/>
  <c r="N1301" i="4"/>
  <c r="L1301" i="4"/>
  <c r="J1301" i="4"/>
  <c r="N1300" i="4"/>
  <c r="L1300" i="4"/>
  <c r="J1300" i="4"/>
  <c r="N1299" i="4"/>
  <c r="L1299" i="4"/>
  <c r="J1299" i="4"/>
  <c r="N1298" i="4"/>
  <c r="L1298" i="4"/>
  <c r="J1298" i="4"/>
  <c r="N1297" i="4"/>
  <c r="L1297" i="4"/>
  <c r="J1297" i="4"/>
  <c r="Q1296" i="4"/>
  <c r="P1296" i="4"/>
  <c r="N1296" i="4"/>
  <c r="L1296" i="4"/>
  <c r="J1296" i="4"/>
  <c r="N1295" i="4"/>
  <c r="L1295" i="4"/>
  <c r="J1295" i="4"/>
  <c r="P1295" i="4" s="1"/>
  <c r="Q1295" i="4" s="1"/>
  <c r="N1294" i="4"/>
  <c r="L1294" i="4"/>
  <c r="J1294" i="4"/>
  <c r="P1293" i="4"/>
  <c r="N1293" i="4"/>
  <c r="L1293" i="4"/>
  <c r="J1293" i="4"/>
  <c r="Q1293" i="4" s="1"/>
  <c r="N1292" i="4"/>
  <c r="L1292" i="4"/>
  <c r="J1292" i="4"/>
  <c r="N1291" i="4"/>
  <c r="L1291" i="4"/>
  <c r="J1291" i="4"/>
  <c r="N1290" i="4"/>
  <c r="L1290" i="4"/>
  <c r="J1290" i="4"/>
  <c r="N1289" i="4"/>
  <c r="L1289" i="4"/>
  <c r="J1289" i="4"/>
  <c r="Q1288" i="4"/>
  <c r="P1288" i="4"/>
  <c r="N1288" i="4"/>
  <c r="L1288" i="4"/>
  <c r="J1288" i="4"/>
  <c r="N1287" i="4"/>
  <c r="L1287" i="4"/>
  <c r="J1287" i="4"/>
  <c r="P1287" i="4" s="1"/>
  <c r="Q1287" i="4" s="1"/>
  <c r="N1286" i="4"/>
  <c r="L1286" i="4"/>
  <c r="J1286" i="4"/>
  <c r="P1285" i="4"/>
  <c r="N1285" i="4"/>
  <c r="L1285" i="4"/>
  <c r="J1285" i="4"/>
  <c r="N1284" i="4"/>
  <c r="L1284" i="4"/>
  <c r="J1284" i="4"/>
  <c r="N1283" i="4"/>
  <c r="L1283" i="4"/>
  <c r="J1283" i="4"/>
  <c r="N1282" i="4"/>
  <c r="L1282" i="4"/>
  <c r="J1282" i="4"/>
  <c r="N1281" i="4"/>
  <c r="L1281" i="4"/>
  <c r="J1281" i="4"/>
  <c r="Q1280" i="4"/>
  <c r="P1280" i="4"/>
  <c r="N1280" i="4"/>
  <c r="L1280" i="4"/>
  <c r="J1280" i="4"/>
  <c r="N1279" i="4"/>
  <c r="L1279" i="4"/>
  <c r="J1279" i="4"/>
  <c r="P1279" i="4" s="1"/>
  <c r="Q1279" i="4" s="1"/>
  <c r="N1278" i="4"/>
  <c r="L1278" i="4"/>
  <c r="J1278" i="4"/>
  <c r="P1277" i="4"/>
  <c r="N1277" i="4"/>
  <c r="L1277" i="4"/>
  <c r="J1277" i="4"/>
  <c r="N1276" i="4"/>
  <c r="L1276" i="4"/>
  <c r="J1276" i="4"/>
  <c r="N1275" i="4"/>
  <c r="L1275" i="4"/>
  <c r="J1275" i="4"/>
  <c r="N1274" i="4"/>
  <c r="L1274" i="4"/>
  <c r="J1274" i="4"/>
  <c r="N1273" i="4"/>
  <c r="L1273" i="4"/>
  <c r="J1273" i="4"/>
  <c r="Q1272" i="4"/>
  <c r="P1272" i="4"/>
  <c r="N1272" i="4"/>
  <c r="L1272" i="4"/>
  <c r="J1272" i="4"/>
  <c r="N1271" i="4"/>
  <c r="L1271" i="4"/>
  <c r="J1271" i="4"/>
  <c r="P1271" i="4" s="1"/>
  <c r="Q1271" i="4" s="1"/>
  <c r="N1270" i="4"/>
  <c r="L1270" i="4"/>
  <c r="J1270" i="4"/>
  <c r="P1269" i="4"/>
  <c r="N1269" i="4"/>
  <c r="L1269" i="4"/>
  <c r="J1269" i="4"/>
  <c r="Q1269" i="4" s="1"/>
  <c r="N1268" i="4"/>
  <c r="L1268" i="4"/>
  <c r="J1268" i="4"/>
  <c r="N1267" i="4"/>
  <c r="L1267" i="4"/>
  <c r="J1267" i="4"/>
  <c r="N1266" i="4"/>
  <c r="L1266" i="4"/>
  <c r="J1266" i="4"/>
  <c r="P1266" i="4" s="1"/>
  <c r="Q1266" i="4" s="1"/>
  <c r="N1265" i="4"/>
  <c r="L1265" i="4"/>
  <c r="J1265" i="4"/>
  <c r="Q1264" i="4"/>
  <c r="P1264" i="4"/>
  <c r="N1264" i="4"/>
  <c r="L1264" i="4"/>
  <c r="J1264" i="4"/>
  <c r="N1263" i="4"/>
  <c r="L1263" i="4"/>
  <c r="J1263" i="4"/>
  <c r="P1263" i="4" s="1"/>
  <c r="Q1263" i="4" s="1"/>
  <c r="N1262" i="4"/>
  <c r="L1262" i="4"/>
  <c r="J1262" i="4"/>
  <c r="P1261" i="4"/>
  <c r="N1261" i="4"/>
  <c r="L1261" i="4"/>
  <c r="J1261" i="4"/>
  <c r="Q1261" i="4" s="1"/>
  <c r="N1260" i="4"/>
  <c r="L1260" i="4"/>
  <c r="J1260" i="4"/>
  <c r="N1259" i="4"/>
  <c r="L1259" i="4"/>
  <c r="J1259" i="4"/>
  <c r="N1258" i="4"/>
  <c r="L1258" i="4"/>
  <c r="J1258" i="4"/>
  <c r="N1257" i="4"/>
  <c r="L1257" i="4"/>
  <c r="J1257" i="4"/>
  <c r="N1256" i="4"/>
  <c r="L1256" i="4"/>
  <c r="J1256" i="4"/>
  <c r="P1256" i="4" s="1"/>
  <c r="Q1256" i="4" s="1"/>
  <c r="N1255" i="4"/>
  <c r="L1255" i="4"/>
  <c r="J1255" i="4"/>
  <c r="P1255" i="4" s="1"/>
  <c r="Q1255" i="4" s="1"/>
  <c r="N1254" i="4"/>
  <c r="L1254" i="4"/>
  <c r="J1254" i="4"/>
  <c r="P1253" i="4"/>
  <c r="N1253" i="4"/>
  <c r="L1253" i="4"/>
  <c r="J1253" i="4"/>
  <c r="N1252" i="4"/>
  <c r="L1252" i="4"/>
  <c r="J1252" i="4"/>
  <c r="N1251" i="4"/>
  <c r="L1251" i="4"/>
  <c r="J1251" i="4"/>
  <c r="N1250" i="4"/>
  <c r="L1250" i="4"/>
  <c r="J1250" i="4"/>
  <c r="N1249" i="4"/>
  <c r="L1249" i="4"/>
  <c r="J1249" i="4"/>
  <c r="Q1248" i="4"/>
  <c r="N1248" i="4"/>
  <c r="L1248" i="4"/>
  <c r="J1248" i="4"/>
  <c r="P1248" i="4" s="1"/>
  <c r="N1247" i="4"/>
  <c r="L1247" i="4"/>
  <c r="J1247" i="4"/>
  <c r="P1247" i="4" s="1"/>
  <c r="Q1247" i="4" s="1"/>
  <c r="N1246" i="4"/>
  <c r="L1246" i="4"/>
  <c r="J1246" i="4"/>
  <c r="P1245" i="4"/>
  <c r="N1245" i="4"/>
  <c r="L1245" i="4"/>
  <c r="J1245" i="4"/>
  <c r="Q1245" i="4" s="1"/>
  <c r="N1244" i="4"/>
  <c r="L1244" i="4"/>
  <c r="J1244" i="4"/>
  <c r="N1243" i="4"/>
  <c r="L1243" i="4"/>
  <c r="J1243" i="4"/>
  <c r="N1242" i="4"/>
  <c r="L1242" i="4"/>
  <c r="J1242" i="4"/>
  <c r="N1241" i="4"/>
  <c r="L1241" i="4"/>
  <c r="J1241" i="4"/>
  <c r="Q1240" i="4"/>
  <c r="P1240" i="4"/>
  <c r="N1240" i="4"/>
  <c r="L1240" i="4"/>
  <c r="J1240" i="4"/>
  <c r="N1239" i="4"/>
  <c r="L1239" i="4"/>
  <c r="J1239" i="4"/>
  <c r="P1239" i="4" s="1"/>
  <c r="Q1239" i="4" s="1"/>
  <c r="N1238" i="4"/>
  <c r="L1238" i="4"/>
  <c r="J1238" i="4"/>
  <c r="P1237" i="4"/>
  <c r="N1237" i="4"/>
  <c r="L1237" i="4"/>
  <c r="J1237" i="4"/>
  <c r="N1236" i="4"/>
  <c r="L1236" i="4"/>
  <c r="J1236" i="4"/>
  <c r="N1233" i="4"/>
  <c r="L1233" i="4"/>
  <c r="J1233" i="4"/>
  <c r="Q1232" i="4"/>
  <c r="P1232" i="4"/>
  <c r="N1232" i="4"/>
  <c r="L1232" i="4"/>
  <c r="J1232" i="4"/>
  <c r="Q1231" i="4"/>
  <c r="N1231" i="4"/>
  <c r="L1231" i="4"/>
  <c r="J1231" i="4"/>
  <c r="P1231" i="4" s="1"/>
  <c r="N1230" i="4"/>
  <c r="L1230" i="4"/>
  <c r="J1230" i="4"/>
  <c r="P1230" i="4" s="1"/>
  <c r="Q1230" i="4" s="1"/>
  <c r="P1229" i="4"/>
  <c r="N1229" i="4"/>
  <c r="L1229" i="4"/>
  <c r="J1229" i="4"/>
  <c r="Q1229" i="4" s="1"/>
  <c r="P1228" i="4"/>
  <c r="N1228" i="4"/>
  <c r="L1228" i="4"/>
  <c r="J1228" i="4"/>
  <c r="N1227" i="4"/>
  <c r="L1227" i="4"/>
  <c r="J1227" i="4"/>
  <c r="N1226" i="4"/>
  <c r="L1226" i="4"/>
  <c r="J1226" i="4"/>
  <c r="N1225" i="4"/>
  <c r="L1225" i="4"/>
  <c r="J1225" i="4"/>
  <c r="Q1224" i="4"/>
  <c r="P1224" i="4"/>
  <c r="N1224" i="4"/>
  <c r="L1224" i="4"/>
  <c r="J1224" i="4"/>
  <c r="Q1223" i="4"/>
  <c r="N1223" i="4"/>
  <c r="L1223" i="4"/>
  <c r="J1223" i="4"/>
  <c r="P1223" i="4" s="1"/>
  <c r="N1222" i="4"/>
  <c r="L1222" i="4"/>
  <c r="J1222" i="4"/>
  <c r="P1222" i="4" s="1"/>
  <c r="Q1222" i="4" s="1"/>
  <c r="P1221" i="4"/>
  <c r="N1221" i="4"/>
  <c r="L1221" i="4"/>
  <c r="J1221" i="4"/>
  <c r="Q1221" i="4" s="1"/>
  <c r="P1220" i="4"/>
  <c r="N1220" i="4"/>
  <c r="L1220" i="4"/>
  <c r="J1220" i="4"/>
  <c r="N1219" i="4"/>
  <c r="L1219" i="4"/>
  <c r="J1219" i="4"/>
  <c r="N1218" i="4"/>
  <c r="L1218" i="4"/>
  <c r="J1218" i="4"/>
  <c r="N1217" i="4"/>
  <c r="L1217" i="4"/>
  <c r="J1217" i="4"/>
  <c r="N1216" i="4"/>
  <c r="L1216" i="4"/>
  <c r="J1216" i="4"/>
  <c r="P1216" i="4" s="1"/>
  <c r="Q1216" i="4" s="1"/>
  <c r="Q1215" i="4"/>
  <c r="N1215" i="4"/>
  <c r="L1215" i="4"/>
  <c r="J1215" i="4"/>
  <c r="P1215" i="4" s="1"/>
  <c r="N1214" i="4"/>
  <c r="L1214" i="4"/>
  <c r="J1214" i="4"/>
  <c r="P1213" i="4"/>
  <c r="N1213" i="4"/>
  <c r="L1213" i="4"/>
  <c r="J1213" i="4"/>
  <c r="Q1213" i="4" s="1"/>
  <c r="P1212" i="4"/>
  <c r="N1212" i="4"/>
  <c r="L1212" i="4"/>
  <c r="J1212" i="4"/>
  <c r="N1211" i="4"/>
  <c r="L1211" i="4"/>
  <c r="J1211" i="4"/>
  <c r="N1210" i="4"/>
  <c r="L1210" i="4"/>
  <c r="J1210" i="4"/>
  <c r="N1209" i="4"/>
  <c r="L1209" i="4"/>
  <c r="J1209" i="4"/>
  <c r="N1208" i="4"/>
  <c r="L1208" i="4"/>
  <c r="J1208" i="4"/>
  <c r="P1208" i="4" s="1"/>
  <c r="Q1208" i="4" s="1"/>
  <c r="Q1207" i="4"/>
  <c r="N1207" i="4"/>
  <c r="L1207" i="4"/>
  <c r="J1207" i="4"/>
  <c r="P1207" i="4" s="1"/>
  <c r="N1206" i="4"/>
  <c r="L1206" i="4"/>
  <c r="J1206" i="4"/>
  <c r="P1205" i="4"/>
  <c r="N1205" i="4"/>
  <c r="L1205" i="4"/>
  <c r="J1205" i="4"/>
  <c r="Q1205" i="4" s="1"/>
  <c r="P1204" i="4"/>
  <c r="N1204" i="4"/>
  <c r="L1204" i="4"/>
  <c r="J1204" i="4"/>
  <c r="Q1204" i="4" s="1"/>
  <c r="N1203" i="4"/>
  <c r="L1203" i="4"/>
  <c r="J1203" i="4"/>
  <c r="N1202" i="4"/>
  <c r="L1202" i="4"/>
  <c r="J1202" i="4"/>
  <c r="P1201" i="4"/>
  <c r="N1201" i="4"/>
  <c r="L1201" i="4"/>
  <c r="J1201" i="4"/>
  <c r="Q1201" i="4" s="1"/>
  <c r="N1200" i="4"/>
  <c r="L1200" i="4"/>
  <c r="J1200" i="4"/>
  <c r="P1200" i="4" s="1"/>
  <c r="Q1200" i="4" s="1"/>
  <c r="N1199" i="4"/>
  <c r="L1199" i="4"/>
  <c r="J1199" i="4"/>
  <c r="P1199" i="4" s="1"/>
  <c r="Q1199" i="4" s="1"/>
  <c r="N1198" i="4"/>
  <c r="L1198" i="4"/>
  <c r="J1198" i="4"/>
  <c r="P1198" i="4" s="1"/>
  <c r="Q1198" i="4" s="1"/>
  <c r="P1197" i="4"/>
  <c r="N1197" i="4"/>
  <c r="L1197" i="4"/>
  <c r="J1197" i="4"/>
  <c r="Q1197" i="4" s="1"/>
  <c r="N1196" i="4"/>
  <c r="L1196" i="4"/>
  <c r="J1196" i="4"/>
  <c r="N1195" i="4"/>
  <c r="L1195" i="4"/>
  <c r="J1195" i="4"/>
  <c r="N1194" i="4"/>
  <c r="L1194" i="4"/>
  <c r="J1194" i="4"/>
  <c r="P1193" i="4"/>
  <c r="N1193" i="4"/>
  <c r="L1193" i="4"/>
  <c r="J1193" i="4"/>
  <c r="Q1193" i="4" s="1"/>
  <c r="Q1192" i="4"/>
  <c r="N1192" i="4"/>
  <c r="L1192" i="4"/>
  <c r="J1192" i="4"/>
  <c r="P1192" i="4" s="1"/>
  <c r="Q1191" i="4"/>
  <c r="N1191" i="4"/>
  <c r="L1191" i="4"/>
  <c r="J1191" i="4"/>
  <c r="P1191" i="4" s="1"/>
  <c r="N1190" i="4"/>
  <c r="L1190" i="4"/>
  <c r="J1190" i="4"/>
  <c r="P1189" i="4"/>
  <c r="N1189" i="4"/>
  <c r="L1189" i="4"/>
  <c r="J1189" i="4"/>
  <c r="N1188" i="4"/>
  <c r="L1188" i="4"/>
  <c r="J1188" i="4"/>
  <c r="N1187" i="4"/>
  <c r="L1187" i="4"/>
  <c r="J1187" i="4"/>
  <c r="N1186" i="4"/>
  <c r="L1186" i="4"/>
  <c r="J1186" i="4"/>
  <c r="N1185" i="4"/>
  <c r="L1185" i="4"/>
  <c r="J1185" i="4"/>
  <c r="N1184" i="4"/>
  <c r="L1184" i="4"/>
  <c r="J1184" i="4"/>
  <c r="Q1183" i="4"/>
  <c r="P1183" i="4"/>
  <c r="N1183" i="4"/>
  <c r="L1183" i="4"/>
  <c r="J1183" i="4"/>
  <c r="Q1182" i="4"/>
  <c r="P1182" i="4"/>
  <c r="N1182" i="4"/>
  <c r="L1182" i="4"/>
  <c r="J1182" i="4"/>
  <c r="Q1181" i="4"/>
  <c r="N1181" i="4"/>
  <c r="L1181" i="4"/>
  <c r="J1181" i="4"/>
  <c r="P1181" i="4" s="1"/>
  <c r="P1180" i="4"/>
  <c r="N1180" i="4"/>
  <c r="L1180" i="4"/>
  <c r="J1180" i="4"/>
  <c r="Q1180" i="4" s="1"/>
  <c r="P1179" i="4"/>
  <c r="N1179" i="4"/>
  <c r="L1179" i="4"/>
  <c r="J1179" i="4"/>
  <c r="Q1179" i="4" s="1"/>
  <c r="P1178" i="4"/>
  <c r="N1178" i="4"/>
  <c r="L1178" i="4"/>
  <c r="J1178" i="4"/>
  <c r="Q1178" i="4" s="1"/>
  <c r="N1177" i="4"/>
  <c r="L1177" i="4"/>
  <c r="J1177" i="4"/>
  <c r="N1176" i="4"/>
  <c r="L1176" i="4"/>
  <c r="J1176" i="4"/>
  <c r="Q1175" i="4"/>
  <c r="P1175" i="4"/>
  <c r="N1175" i="4"/>
  <c r="L1175" i="4"/>
  <c r="J1175" i="4"/>
  <c r="Q1174" i="4"/>
  <c r="P1174" i="4"/>
  <c r="N1174" i="4"/>
  <c r="L1174" i="4"/>
  <c r="J1174" i="4"/>
  <c r="Q1173" i="4"/>
  <c r="N1173" i="4"/>
  <c r="L1173" i="4"/>
  <c r="J1173" i="4"/>
  <c r="P1173" i="4" s="1"/>
  <c r="P1172" i="4"/>
  <c r="N1172" i="4"/>
  <c r="L1172" i="4"/>
  <c r="L1165" i="4" s="1"/>
  <c r="J1172" i="4"/>
  <c r="Q1172" i="4" s="1"/>
  <c r="P1171" i="4"/>
  <c r="N1171" i="4"/>
  <c r="L1171" i="4"/>
  <c r="J1171" i="4"/>
  <c r="Q1171" i="4" s="1"/>
  <c r="P1170" i="4"/>
  <c r="N1170" i="4"/>
  <c r="L1170" i="4"/>
  <c r="J1170" i="4"/>
  <c r="Q1170" i="4" s="1"/>
  <c r="N1169" i="4"/>
  <c r="L1169" i="4"/>
  <c r="J1169" i="4"/>
  <c r="N1168" i="4"/>
  <c r="L1168" i="4"/>
  <c r="J1168" i="4"/>
  <c r="Q1167" i="4"/>
  <c r="P1167" i="4"/>
  <c r="N1167" i="4"/>
  <c r="L1167" i="4"/>
  <c r="J1167" i="4"/>
  <c r="Q1166" i="4"/>
  <c r="P1166" i="4"/>
  <c r="N1166" i="4"/>
  <c r="L1166" i="4"/>
  <c r="J1166" i="4"/>
  <c r="P1163" i="4"/>
  <c r="N1163" i="4"/>
  <c r="L1163" i="4"/>
  <c r="J1163" i="4"/>
  <c r="Q1163" i="4" s="1"/>
  <c r="P1162" i="4"/>
  <c r="N1162" i="4"/>
  <c r="L1162" i="4"/>
  <c r="J1162" i="4"/>
  <c r="Q1162" i="4" s="1"/>
  <c r="P1161" i="4"/>
  <c r="N1161" i="4"/>
  <c r="L1161" i="4"/>
  <c r="J1161" i="4"/>
  <c r="N1160" i="4"/>
  <c r="L1160" i="4"/>
  <c r="J1160" i="4"/>
  <c r="N1159" i="4"/>
  <c r="L1159" i="4"/>
  <c r="J1159" i="4"/>
  <c r="N1158" i="4"/>
  <c r="L1158" i="4"/>
  <c r="J1158" i="4"/>
  <c r="P1158" i="4" s="1"/>
  <c r="Q1158" i="4" s="1"/>
  <c r="Q1157" i="4"/>
  <c r="P1157" i="4"/>
  <c r="N1157" i="4"/>
  <c r="L1157" i="4"/>
  <c r="J1157" i="4"/>
  <c r="N1156" i="4"/>
  <c r="L1156" i="4"/>
  <c r="J1156" i="4"/>
  <c r="P1156" i="4" s="1"/>
  <c r="Q1156" i="4" s="1"/>
  <c r="P1155" i="4"/>
  <c r="N1155" i="4"/>
  <c r="L1155" i="4"/>
  <c r="J1155" i="4"/>
  <c r="Q1155" i="4" s="1"/>
  <c r="P1154" i="4"/>
  <c r="N1154" i="4"/>
  <c r="L1154" i="4"/>
  <c r="J1154" i="4"/>
  <c r="Q1154" i="4" s="1"/>
  <c r="P1153" i="4"/>
  <c r="N1153" i="4"/>
  <c r="L1153" i="4"/>
  <c r="J1153" i="4"/>
  <c r="Q1153" i="4" s="1"/>
  <c r="N1152" i="4"/>
  <c r="L1152" i="4"/>
  <c r="J1152" i="4"/>
  <c r="N1151" i="4"/>
  <c r="L1151" i="4"/>
  <c r="J1151" i="4"/>
  <c r="N1150" i="4"/>
  <c r="L1150" i="4"/>
  <c r="J1150" i="4"/>
  <c r="P1150" i="4" s="1"/>
  <c r="Q1150" i="4" s="1"/>
  <c r="Q1149" i="4"/>
  <c r="P1149" i="4"/>
  <c r="N1149" i="4"/>
  <c r="L1149" i="4"/>
  <c r="J1149" i="4"/>
  <c r="Q1148" i="4"/>
  <c r="N1148" i="4"/>
  <c r="L1148" i="4"/>
  <c r="J1148" i="4"/>
  <c r="P1148" i="4" s="1"/>
  <c r="P1147" i="4"/>
  <c r="N1147" i="4"/>
  <c r="L1147" i="4"/>
  <c r="J1147" i="4"/>
  <c r="Q1147" i="4" s="1"/>
  <c r="P1146" i="4"/>
  <c r="N1146" i="4"/>
  <c r="L1146" i="4"/>
  <c r="J1146" i="4"/>
  <c r="Q1146" i="4" s="1"/>
  <c r="P1145" i="4"/>
  <c r="N1145" i="4"/>
  <c r="L1145" i="4"/>
  <c r="J1145" i="4"/>
  <c r="Q1145" i="4" s="1"/>
  <c r="N1144" i="4"/>
  <c r="L1144" i="4"/>
  <c r="J1144" i="4"/>
  <c r="N1143" i="4"/>
  <c r="L1143" i="4"/>
  <c r="J1143" i="4"/>
  <c r="N1142" i="4"/>
  <c r="N1136" i="4" s="1"/>
  <c r="L1142" i="4"/>
  <c r="J1142" i="4"/>
  <c r="P1142" i="4" s="1"/>
  <c r="Q1142" i="4" s="1"/>
  <c r="Q1141" i="4"/>
  <c r="P1141" i="4"/>
  <c r="N1141" i="4"/>
  <c r="L1141" i="4"/>
  <c r="J1141" i="4"/>
  <c r="N1140" i="4"/>
  <c r="L1140" i="4"/>
  <c r="J1140" i="4"/>
  <c r="P1140" i="4" s="1"/>
  <c r="Q1140" i="4" s="1"/>
  <c r="P1139" i="4"/>
  <c r="N1139" i="4"/>
  <c r="L1139" i="4"/>
  <c r="J1139" i="4"/>
  <c r="Q1139" i="4" s="1"/>
  <c r="P1138" i="4"/>
  <c r="N1138" i="4"/>
  <c r="L1138" i="4"/>
  <c r="J1138" i="4"/>
  <c r="Q1138" i="4" s="1"/>
  <c r="P1137" i="4"/>
  <c r="N1137" i="4"/>
  <c r="L1137" i="4"/>
  <c r="J1137" i="4"/>
  <c r="Q1137" i="4" s="1"/>
  <c r="J1136" i="4"/>
  <c r="N1134" i="4"/>
  <c r="L1134" i="4"/>
  <c r="J1134" i="4"/>
  <c r="Q1133" i="4"/>
  <c r="P1133" i="4"/>
  <c r="N1133" i="4"/>
  <c r="L1133" i="4"/>
  <c r="J1133" i="4"/>
  <c r="P1132" i="4"/>
  <c r="Q1132" i="4" s="1"/>
  <c r="N1132" i="4"/>
  <c r="L1132" i="4"/>
  <c r="J1132" i="4"/>
  <c r="N1131" i="4"/>
  <c r="L1131" i="4"/>
  <c r="J1131" i="4"/>
  <c r="P1131" i="4" s="1"/>
  <c r="Q1131" i="4" s="1"/>
  <c r="P1130" i="4"/>
  <c r="Q1130" i="4" s="1"/>
  <c r="N1130" i="4"/>
  <c r="L1130" i="4"/>
  <c r="J1130" i="4"/>
  <c r="N1129" i="4"/>
  <c r="L1129" i="4"/>
  <c r="J1129" i="4"/>
  <c r="P1128" i="4"/>
  <c r="N1128" i="4"/>
  <c r="L1128" i="4"/>
  <c r="J1128" i="4"/>
  <c r="Q1128" i="4" s="1"/>
  <c r="N1127" i="4"/>
  <c r="L1127" i="4"/>
  <c r="J1127" i="4"/>
  <c r="N1126" i="4"/>
  <c r="L1126" i="4"/>
  <c r="J1126" i="4"/>
  <c r="Q1125" i="4"/>
  <c r="P1125" i="4"/>
  <c r="N1125" i="4"/>
  <c r="L1125" i="4"/>
  <c r="J1125" i="4"/>
  <c r="Q1124" i="4"/>
  <c r="P1124" i="4"/>
  <c r="N1124" i="4"/>
  <c r="L1124" i="4"/>
  <c r="J1124" i="4"/>
  <c r="N1123" i="4"/>
  <c r="L1123" i="4"/>
  <c r="J1123" i="4"/>
  <c r="P1123" i="4" s="1"/>
  <c r="Q1123" i="4" s="1"/>
  <c r="P1122" i="4"/>
  <c r="Q1122" i="4" s="1"/>
  <c r="N1122" i="4"/>
  <c r="L1122" i="4"/>
  <c r="J1122" i="4"/>
  <c r="N1121" i="4"/>
  <c r="L1121" i="4"/>
  <c r="J1121" i="4"/>
  <c r="P1120" i="4"/>
  <c r="N1120" i="4"/>
  <c r="L1120" i="4"/>
  <c r="J1120" i="4"/>
  <c r="N1119" i="4"/>
  <c r="L1119" i="4"/>
  <c r="J1119" i="4"/>
  <c r="N1118" i="4"/>
  <c r="L1118" i="4"/>
  <c r="J1118" i="4"/>
  <c r="Q1117" i="4"/>
  <c r="P1117" i="4"/>
  <c r="N1117" i="4"/>
  <c r="L1117" i="4"/>
  <c r="J1117" i="4"/>
  <c r="N1116" i="4"/>
  <c r="L1116" i="4"/>
  <c r="J1116" i="4"/>
  <c r="P1116" i="4" s="1"/>
  <c r="Q1116" i="4" s="1"/>
  <c r="Q1115" i="4"/>
  <c r="N1115" i="4"/>
  <c r="L1115" i="4"/>
  <c r="J1115" i="4"/>
  <c r="P1115" i="4" s="1"/>
  <c r="P1114" i="4"/>
  <c r="N1114" i="4"/>
  <c r="L1114" i="4"/>
  <c r="J1114" i="4"/>
  <c r="Q1114" i="4" s="1"/>
  <c r="N1113" i="4"/>
  <c r="L1113" i="4"/>
  <c r="J1113" i="4"/>
  <c r="P1112" i="4"/>
  <c r="N1112" i="4"/>
  <c r="L1112" i="4"/>
  <c r="J1112" i="4"/>
  <c r="Q1112" i="4" s="1"/>
  <c r="N1111" i="4"/>
  <c r="L1111" i="4"/>
  <c r="J1111" i="4"/>
  <c r="N1110" i="4"/>
  <c r="L1110" i="4"/>
  <c r="J1110" i="4"/>
  <c r="Q1109" i="4"/>
  <c r="P1109" i="4"/>
  <c r="N1109" i="4"/>
  <c r="L1109" i="4"/>
  <c r="J1109" i="4"/>
  <c r="N1108" i="4"/>
  <c r="N1107" i="4" s="1"/>
  <c r="L1108" i="4"/>
  <c r="J1108" i="4"/>
  <c r="P1108" i="4" s="1"/>
  <c r="P1105" i="4"/>
  <c r="N1105" i="4"/>
  <c r="L1105" i="4"/>
  <c r="J1105" i="4"/>
  <c r="Q1105" i="4" s="1"/>
  <c r="P1104" i="4"/>
  <c r="N1104" i="4"/>
  <c r="L1104" i="4"/>
  <c r="J1104" i="4"/>
  <c r="Q1104" i="4" s="1"/>
  <c r="P1103" i="4"/>
  <c r="N1103" i="4"/>
  <c r="L1103" i="4"/>
  <c r="J1103" i="4"/>
  <c r="N1102" i="4"/>
  <c r="L1102" i="4"/>
  <c r="J1102" i="4"/>
  <c r="N1101" i="4"/>
  <c r="L1101" i="4"/>
  <c r="J1101" i="4"/>
  <c r="N1100" i="4"/>
  <c r="N1095" i="4" s="1"/>
  <c r="L1100" i="4"/>
  <c r="J1100" i="4"/>
  <c r="P1100" i="4" s="1"/>
  <c r="Q1100" i="4" s="1"/>
  <c r="N1099" i="4"/>
  <c r="L1099" i="4"/>
  <c r="J1099" i="4"/>
  <c r="P1099" i="4" s="1"/>
  <c r="Q1099" i="4" s="1"/>
  <c r="Q1098" i="4"/>
  <c r="N1098" i="4"/>
  <c r="L1098" i="4"/>
  <c r="J1098" i="4"/>
  <c r="P1098" i="4" s="1"/>
  <c r="P1097" i="4"/>
  <c r="N1097" i="4"/>
  <c r="L1097" i="4"/>
  <c r="J1097" i="4"/>
  <c r="Q1097" i="4" s="1"/>
  <c r="P1096" i="4"/>
  <c r="N1096" i="4"/>
  <c r="L1096" i="4"/>
  <c r="J1096" i="4"/>
  <c r="Q1096" i="4" s="1"/>
  <c r="N1093" i="4"/>
  <c r="L1093" i="4"/>
  <c r="J1093" i="4"/>
  <c r="P1092" i="4"/>
  <c r="N1092" i="4"/>
  <c r="L1092" i="4"/>
  <c r="J1092" i="4"/>
  <c r="Q1092" i="4" s="1"/>
  <c r="N1091" i="4"/>
  <c r="L1091" i="4"/>
  <c r="J1091" i="4"/>
  <c r="N1090" i="4"/>
  <c r="L1090" i="4"/>
  <c r="J1090" i="4"/>
  <c r="P1090" i="4" s="1"/>
  <c r="Q1090" i="4" s="1"/>
  <c r="Q1089" i="4"/>
  <c r="P1089" i="4"/>
  <c r="N1089" i="4"/>
  <c r="L1089" i="4"/>
  <c r="J1089" i="4"/>
  <c r="N1088" i="4"/>
  <c r="L1088" i="4"/>
  <c r="J1088" i="4"/>
  <c r="P1087" i="4"/>
  <c r="N1087" i="4"/>
  <c r="L1087" i="4"/>
  <c r="J1087" i="4"/>
  <c r="Q1087" i="4" s="1"/>
  <c r="P1086" i="4"/>
  <c r="N1086" i="4"/>
  <c r="L1086" i="4"/>
  <c r="J1086" i="4"/>
  <c r="Q1086" i="4" s="1"/>
  <c r="N1085" i="4"/>
  <c r="L1085" i="4"/>
  <c r="J1085" i="4"/>
  <c r="N1084" i="4"/>
  <c r="L1084" i="4"/>
  <c r="J1084" i="4"/>
  <c r="P1084" i="4" s="1"/>
  <c r="Q1084" i="4" s="1"/>
  <c r="N1083" i="4"/>
  <c r="L1083" i="4"/>
  <c r="J1083" i="4"/>
  <c r="P1083" i="4" s="1"/>
  <c r="Q1083" i="4" s="1"/>
  <c r="N1082" i="4"/>
  <c r="L1082" i="4"/>
  <c r="J1082" i="4"/>
  <c r="P1082" i="4" s="1"/>
  <c r="Q1082" i="4" s="1"/>
  <c r="Q1081" i="4"/>
  <c r="P1081" i="4"/>
  <c r="N1081" i="4"/>
  <c r="L1081" i="4"/>
  <c r="J1081" i="4"/>
  <c r="N1080" i="4"/>
  <c r="L1080" i="4"/>
  <c r="L1078" i="4" s="1"/>
  <c r="J1080" i="4"/>
  <c r="P1079" i="4"/>
  <c r="N1079" i="4"/>
  <c r="L1079" i="4"/>
  <c r="J1079" i="4"/>
  <c r="Q1079" i="4" s="1"/>
  <c r="N1076" i="4"/>
  <c r="L1076" i="4"/>
  <c r="J1076" i="4"/>
  <c r="N1075" i="4"/>
  <c r="L1075" i="4"/>
  <c r="J1075" i="4"/>
  <c r="P1075" i="4" s="1"/>
  <c r="Q1075" i="4" s="1"/>
  <c r="P1071" i="4"/>
  <c r="N1071" i="4"/>
  <c r="L1071" i="4"/>
  <c r="J1071" i="4"/>
  <c r="Q1071" i="4" s="1"/>
  <c r="N1067" i="4"/>
  <c r="L1067" i="4"/>
  <c r="J1067" i="4"/>
  <c r="Q1066" i="4"/>
  <c r="P1066" i="4"/>
  <c r="N1066" i="4"/>
  <c r="L1066" i="4"/>
  <c r="J1066" i="4"/>
  <c r="N1065" i="4"/>
  <c r="L1065" i="4"/>
  <c r="J1065" i="4"/>
  <c r="P1062" i="4"/>
  <c r="N1062" i="4"/>
  <c r="L1062" i="4"/>
  <c r="J1062" i="4"/>
  <c r="Q1062" i="4" s="1"/>
  <c r="P1061" i="4"/>
  <c r="N1061" i="4"/>
  <c r="L1061" i="4"/>
  <c r="J1061" i="4"/>
  <c r="N1057" i="4"/>
  <c r="L1057" i="4"/>
  <c r="J1057" i="4"/>
  <c r="N1048" i="4"/>
  <c r="L1048" i="4"/>
  <c r="J1048" i="4"/>
  <c r="N1044" i="4"/>
  <c r="L1044" i="4"/>
  <c r="J1044" i="4"/>
  <c r="N1043" i="4"/>
  <c r="L1043" i="4"/>
  <c r="J1043" i="4"/>
  <c r="Q1037" i="4"/>
  <c r="N1037" i="4"/>
  <c r="L1037" i="4"/>
  <c r="J1037" i="4"/>
  <c r="P1037" i="4" s="1"/>
  <c r="L1036" i="4"/>
  <c r="N1034" i="4"/>
  <c r="L1034" i="4"/>
  <c r="J1034" i="4"/>
  <c r="P1033" i="4"/>
  <c r="Q1033" i="4" s="1"/>
  <c r="N1033" i="4"/>
  <c r="L1033" i="4"/>
  <c r="J1033" i="4"/>
  <c r="N1029" i="4"/>
  <c r="L1029" i="4"/>
  <c r="J1029" i="4"/>
  <c r="N1028" i="4"/>
  <c r="L1028" i="4"/>
  <c r="J1028" i="4"/>
  <c r="P1028" i="4" s="1"/>
  <c r="Q1028" i="4" s="1"/>
  <c r="P1012" i="4"/>
  <c r="Q1012" i="4" s="1"/>
  <c r="N1012" i="4"/>
  <c r="N999" i="4" s="1"/>
  <c r="L1012" i="4"/>
  <c r="J1012" i="4"/>
  <c r="N1011" i="4"/>
  <c r="L1011" i="4"/>
  <c r="J1011" i="4"/>
  <c r="Q1005" i="4"/>
  <c r="P1005" i="4"/>
  <c r="N1005" i="4"/>
  <c r="L1005" i="4"/>
  <c r="J1005" i="4"/>
  <c r="N1004" i="4"/>
  <c r="L1004" i="4"/>
  <c r="L999" i="4" s="1"/>
  <c r="J1004" i="4"/>
  <c r="N1000" i="4"/>
  <c r="L1000" i="4"/>
  <c r="J1000" i="4"/>
  <c r="N997" i="4"/>
  <c r="L997" i="4"/>
  <c r="J997" i="4"/>
  <c r="Q994" i="4"/>
  <c r="P994" i="4"/>
  <c r="N994" i="4"/>
  <c r="L994" i="4"/>
  <c r="J994" i="4"/>
  <c r="N991" i="4"/>
  <c r="L991" i="4"/>
  <c r="J991" i="4"/>
  <c r="N990" i="4"/>
  <c r="L990" i="4"/>
  <c r="J990" i="4"/>
  <c r="P990" i="4" s="1"/>
  <c r="Q990" i="4" s="1"/>
  <c r="Q989" i="4"/>
  <c r="P989" i="4"/>
  <c r="N989" i="4"/>
  <c r="L989" i="4"/>
  <c r="J989" i="4"/>
  <c r="N988" i="4"/>
  <c r="L988" i="4"/>
  <c r="J988" i="4"/>
  <c r="P987" i="4"/>
  <c r="N987" i="4"/>
  <c r="L987" i="4"/>
  <c r="J987" i="4"/>
  <c r="Q987" i="4" s="1"/>
  <c r="P986" i="4"/>
  <c r="N986" i="4"/>
  <c r="L986" i="4"/>
  <c r="J986" i="4"/>
  <c r="N979" i="4"/>
  <c r="L979" i="4"/>
  <c r="J979" i="4"/>
  <c r="N978" i="4"/>
  <c r="L978" i="4"/>
  <c r="J978" i="4"/>
  <c r="N977" i="4"/>
  <c r="L977" i="4"/>
  <c r="J977" i="4"/>
  <c r="N976" i="4"/>
  <c r="L976" i="4"/>
  <c r="J976" i="4"/>
  <c r="Q975" i="4"/>
  <c r="N975" i="4"/>
  <c r="L975" i="4"/>
  <c r="J975" i="4"/>
  <c r="P975" i="4" s="1"/>
  <c r="N974" i="4"/>
  <c r="L974" i="4"/>
  <c r="J974" i="4"/>
  <c r="N973" i="4"/>
  <c r="L973" i="4"/>
  <c r="J973" i="4"/>
  <c r="P972" i="4"/>
  <c r="N972" i="4"/>
  <c r="L972" i="4"/>
  <c r="J972" i="4"/>
  <c r="Q972" i="4" s="1"/>
  <c r="N971" i="4"/>
  <c r="L971" i="4"/>
  <c r="J971" i="4"/>
  <c r="N964" i="4"/>
  <c r="L964" i="4"/>
  <c r="J964" i="4"/>
  <c r="N963" i="4"/>
  <c r="L963" i="4"/>
  <c r="J963" i="4"/>
  <c r="N962" i="4"/>
  <c r="L962" i="4"/>
  <c r="J962" i="4"/>
  <c r="N961" i="4"/>
  <c r="L961" i="4"/>
  <c r="J961" i="4"/>
  <c r="P961" i="4" s="1"/>
  <c r="Q961" i="4" s="1"/>
  <c r="N960" i="4"/>
  <c r="L960" i="4"/>
  <c r="J960" i="4"/>
  <c r="N959" i="4"/>
  <c r="L959" i="4"/>
  <c r="J959" i="4"/>
  <c r="P958" i="4"/>
  <c r="N958" i="4"/>
  <c r="L958" i="4"/>
  <c r="J958" i="4"/>
  <c r="Q958" i="4" s="1"/>
  <c r="N957" i="4"/>
  <c r="L957" i="4"/>
  <c r="J957" i="4"/>
  <c r="N956" i="4"/>
  <c r="L956" i="4"/>
  <c r="J956" i="4"/>
  <c r="N955" i="4"/>
  <c r="L955" i="4"/>
  <c r="J955" i="4"/>
  <c r="P955" i="4" s="1"/>
  <c r="Q955" i="4" s="1"/>
  <c r="N952" i="4"/>
  <c r="L952" i="4"/>
  <c r="J952" i="4"/>
  <c r="N949" i="4"/>
  <c r="L949" i="4"/>
  <c r="J949" i="4"/>
  <c r="P949" i="4" s="1"/>
  <c r="Q949" i="4" s="1"/>
  <c r="N946" i="4"/>
  <c r="L946" i="4"/>
  <c r="J946" i="4"/>
  <c r="N943" i="4"/>
  <c r="L943" i="4"/>
  <c r="J943" i="4"/>
  <c r="P942" i="4"/>
  <c r="N942" i="4"/>
  <c r="L942" i="4"/>
  <c r="J942" i="4"/>
  <c r="Q942" i="4" s="1"/>
  <c r="N939" i="4"/>
  <c r="L939" i="4"/>
  <c r="J939" i="4"/>
  <c r="N938" i="4"/>
  <c r="L938" i="4"/>
  <c r="J938" i="4"/>
  <c r="N931" i="4"/>
  <c r="L931" i="4"/>
  <c r="J931" i="4"/>
  <c r="N930" i="4"/>
  <c r="L930" i="4"/>
  <c r="J930" i="4"/>
  <c r="N925" i="4"/>
  <c r="L925" i="4"/>
  <c r="J925" i="4"/>
  <c r="P925" i="4" s="1"/>
  <c r="Q925" i="4" s="1"/>
  <c r="N924" i="4"/>
  <c r="L924" i="4"/>
  <c r="J924" i="4"/>
  <c r="N923" i="4"/>
  <c r="L923" i="4"/>
  <c r="J923" i="4"/>
  <c r="P922" i="4"/>
  <c r="N922" i="4"/>
  <c r="L922" i="4"/>
  <c r="J922" i="4"/>
  <c r="N921" i="4"/>
  <c r="L921" i="4"/>
  <c r="J921" i="4"/>
  <c r="N920" i="4"/>
  <c r="L920" i="4"/>
  <c r="J920" i="4"/>
  <c r="N919" i="4"/>
  <c r="L919" i="4"/>
  <c r="J919" i="4"/>
  <c r="P918" i="4"/>
  <c r="N918" i="4"/>
  <c r="L918" i="4"/>
  <c r="J918" i="4"/>
  <c r="Q918" i="4" s="1"/>
  <c r="Q917" i="4"/>
  <c r="N917" i="4"/>
  <c r="L917" i="4"/>
  <c r="J917" i="4"/>
  <c r="P917" i="4" s="1"/>
  <c r="N914" i="4"/>
  <c r="L914" i="4"/>
  <c r="J914" i="4"/>
  <c r="P911" i="4"/>
  <c r="N911" i="4"/>
  <c r="L911" i="4"/>
  <c r="J911" i="4"/>
  <c r="N910" i="4"/>
  <c r="L910" i="4"/>
  <c r="J910" i="4"/>
  <c r="N909" i="4"/>
  <c r="L909" i="4"/>
  <c r="J909" i="4"/>
  <c r="N908" i="4"/>
  <c r="L908" i="4"/>
  <c r="J908" i="4"/>
  <c r="P905" i="4"/>
  <c r="Q905" i="4" s="1"/>
  <c r="N905" i="4"/>
  <c r="L905" i="4"/>
  <c r="J905" i="4"/>
  <c r="Q904" i="4"/>
  <c r="N904" i="4"/>
  <c r="L904" i="4"/>
  <c r="J904" i="4"/>
  <c r="P904" i="4" s="1"/>
  <c r="P903" i="4"/>
  <c r="N903" i="4"/>
  <c r="L903" i="4"/>
  <c r="J903" i="4"/>
  <c r="Q903" i="4" s="1"/>
  <c r="N899" i="4"/>
  <c r="L899" i="4"/>
  <c r="J899" i="4"/>
  <c r="P895" i="4"/>
  <c r="N895" i="4"/>
  <c r="L895" i="4"/>
  <c r="J895" i="4"/>
  <c r="Q895" i="4" s="1"/>
  <c r="N894" i="4"/>
  <c r="L894" i="4"/>
  <c r="J894" i="4"/>
  <c r="N893" i="4"/>
  <c r="L893" i="4"/>
  <c r="J893" i="4"/>
  <c r="N892" i="4"/>
  <c r="L892" i="4"/>
  <c r="J892" i="4"/>
  <c r="P892" i="4" s="1"/>
  <c r="Q892" i="4" s="1"/>
  <c r="N878" i="4"/>
  <c r="L878" i="4"/>
  <c r="J878" i="4"/>
  <c r="P878" i="4" s="1"/>
  <c r="Q878" i="4" s="1"/>
  <c r="N869" i="4"/>
  <c r="L869" i="4"/>
  <c r="J869" i="4"/>
  <c r="P869" i="4" s="1"/>
  <c r="Q869" i="4" s="1"/>
  <c r="P865" i="4"/>
  <c r="N865" i="4"/>
  <c r="L865" i="4"/>
  <c r="J865" i="4"/>
  <c r="Q865" i="4" s="1"/>
  <c r="N864" i="4"/>
  <c r="L864" i="4"/>
  <c r="J864" i="4"/>
  <c r="P861" i="4"/>
  <c r="N861" i="4"/>
  <c r="L861" i="4"/>
  <c r="J861" i="4"/>
  <c r="N860" i="4"/>
  <c r="L860" i="4"/>
  <c r="J860" i="4"/>
  <c r="N856" i="4"/>
  <c r="L856" i="4"/>
  <c r="J856" i="4"/>
  <c r="N855" i="4"/>
  <c r="Q852" i="4"/>
  <c r="Q851" i="4" s="1"/>
  <c r="P852" i="4"/>
  <c r="N852" i="4"/>
  <c r="L852" i="4"/>
  <c r="J852" i="4"/>
  <c r="P851" i="4"/>
  <c r="N851" i="4"/>
  <c r="L851" i="4"/>
  <c r="J851" i="4"/>
  <c r="N846" i="4"/>
  <c r="L846" i="4"/>
  <c r="J846" i="4"/>
  <c r="P842" i="4"/>
  <c r="N842" i="4"/>
  <c r="L842" i="4"/>
  <c r="J842" i="4"/>
  <c r="N841" i="4"/>
  <c r="L841" i="4"/>
  <c r="J841" i="4"/>
  <c r="N839" i="4"/>
  <c r="L839" i="4"/>
  <c r="J839" i="4"/>
  <c r="Q838" i="4"/>
  <c r="P838" i="4"/>
  <c r="N838" i="4"/>
  <c r="N826" i="4" s="1"/>
  <c r="L838" i="4"/>
  <c r="J838" i="4"/>
  <c r="N837" i="4"/>
  <c r="L837" i="4"/>
  <c r="J837" i="4"/>
  <c r="N833" i="4"/>
  <c r="L833" i="4"/>
  <c r="J833" i="4"/>
  <c r="P833" i="4" s="1"/>
  <c r="Q833" i="4" s="1"/>
  <c r="P830" i="4"/>
  <c r="N830" i="4"/>
  <c r="L830" i="4"/>
  <c r="J830" i="4"/>
  <c r="Q830" i="4" s="1"/>
  <c r="N827" i="4"/>
  <c r="L827" i="4"/>
  <c r="L826" i="4" s="1"/>
  <c r="J827" i="4"/>
  <c r="N819" i="4"/>
  <c r="L819" i="4"/>
  <c r="J819" i="4"/>
  <c r="N818" i="4"/>
  <c r="L818" i="4"/>
  <c r="J818" i="4"/>
  <c r="P818" i="4" s="1"/>
  <c r="Q818" i="4" s="1"/>
  <c r="P817" i="4"/>
  <c r="Q817" i="4" s="1"/>
  <c r="N817" i="4"/>
  <c r="L817" i="4"/>
  <c r="J817" i="4"/>
  <c r="N816" i="4"/>
  <c r="L816" i="4"/>
  <c r="J816" i="4"/>
  <c r="Q810" i="4"/>
  <c r="P810" i="4"/>
  <c r="N810" i="4"/>
  <c r="L810" i="4"/>
  <c r="J810" i="4"/>
  <c r="N809" i="4"/>
  <c r="L809" i="4"/>
  <c r="J809" i="4"/>
  <c r="N808" i="4"/>
  <c r="L808" i="4"/>
  <c r="J808" i="4"/>
  <c r="P807" i="4"/>
  <c r="Q807" i="4" s="1"/>
  <c r="N807" i="4"/>
  <c r="L807" i="4"/>
  <c r="J807" i="4"/>
  <c r="N806" i="4"/>
  <c r="L806" i="4"/>
  <c r="J806" i="4"/>
  <c r="J781" i="4" s="1"/>
  <c r="N805" i="4"/>
  <c r="L805" i="4"/>
  <c r="J805" i="4"/>
  <c r="P804" i="4"/>
  <c r="Q804" i="4" s="1"/>
  <c r="N804" i="4"/>
  <c r="N781" i="4" s="1"/>
  <c r="L804" i="4"/>
  <c r="J804" i="4"/>
  <c r="N797" i="4"/>
  <c r="L797" i="4"/>
  <c r="J797" i="4"/>
  <c r="Q796" i="4"/>
  <c r="N796" i="4"/>
  <c r="L796" i="4"/>
  <c r="J796" i="4"/>
  <c r="P796" i="4" s="1"/>
  <c r="P795" i="4"/>
  <c r="N795" i="4"/>
  <c r="L795" i="4"/>
  <c r="J795" i="4"/>
  <c r="Q795" i="4" s="1"/>
  <c r="N794" i="4"/>
  <c r="L794" i="4"/>
  <c r="J794" i="4"/>
  <c r="P782" i="4"/>
  <c r="N782" i="4"/>
  <c r="L782" i="4"/>
  <c r="J782" i="4"/>
  <c r="Q782" i="4" s="1"/>
  <c r="N779" i="4"/>
  <c r="L779" i="4"/>
  <c r="J779" i="4"/>
  <c r="Q778" i="4"/>
  <c r="P778" i="4"/>
  <c r="N778" i="4"/>
  <c r="L778" i="4"/>
  <c r="J778" i="4"/>
  <c r="N777" i="4"/>
  <c r="L777" i="4"/>
  <c r="J777" i="4"/>
  <c r="N776" i="4"/>
  <c r="L776" i="4"/>
  <c r="J776" i="4"/>
  <c r="P776" i="4" s="1"/>
  <c r="Q776" i="4" s="1"/>
  <c r="P775" i="4"/>
  <c r="Q775" i="4" s="1"/>
  <c r="N775" i="4"/>
  <c r="L775" i="4"/>
  <c r="J775" i="4"/>
  <c r="N774" i="4"/>
  <c r="L774" i="4"/>
  <c r="J774" i="4"/>
  <c r="P773" i="4"/>
  <c r="Q773" i="4" s="1"/>
  <c r="N773" i="4"/>
  <c r="L773" i="4"/>
  <c r="J773" i="4"/>
  <c r="N772" i="4"/>
  <c r="L772" i="4"/>
  <c r="J772" i="4"/>
  <c r="N771" i="4"/>
  <c r="L771" i="4"/>
  <c r="J771" i="4"/>
  <c r="P770" i="4"/>
  <c r="Q770" i="4" s="1"/>
  <c r="N770" i="4"/>
  <c r="L770" i="4"/>
  <c r="J770" i="4"/>
  <c r="N769" i="4"/>
  <c r="L769" i="4"/>
  <c r="J769" i="4"/>
  <c r="N768" i="4"/>
  <c r="L768" i="4"/>
  <c r="J768" i="4"/>
  <c r="P768" i="4" s="1"/>
  <c r="Q768" i="4" s="1"/>
  <c r="P767" i="4"/>
  <c r="N767" i="4"/>
  <c r="N765" i="4" s="1"/>
  <c r="L767" i="4"/>
  <c r="J767" i="4"/>
  <c r="Q767" i="4" s="1"/>
  <c r="N766" i="4"/>
  <c r="L766" i="4"/>
  <c r="J766" i="4"/>
  <c r="N763" i="4"/>
  <c r="L763" i="4"/>
  <c r="J763" i="4"/>
  <c r="P760" i="4"/>
  <c r="Q760" i="4" s="1"/>
  <c r="N760" i="4"/>
  <c r="L760" i="4"/>
  <c r="J760" i="4"/>
  <c r="N757" i="4"/>
  <c r="L757" i="4"/>
  <c r="J757" i="4"/>
  <c r="P757" i="4" s="1"/>
  <c r="Q757" i="4" s="1"/>
  <c r="P753" i="4"/>
  <c r="Q753" i="4" s="1"/>
  <c r="N753" i="4"/>
  <c r="L753" i="4"/>
  <c r="J753" i="4"/>
  <c r="Q752" i="4"/>
  <c r="P752" i="4"/>
  <c r="N752" i="4"/>
  <c r="L752" i="4"/>
  <c r="J752" i="4"/>
  <c r="P742" i="4"/>
  <c r="N742" i="4"/>
  <c r="L742" i="4"/>
  <c r="L705" i="4" s="1"/>
  <c r="D18" i="3" s="1"/>
  <c r="J742" i="4"/>
  <c r="Q742" i="4" s="1"/>
  <c r="N727" i="4"/>
  <c r="L727" i="4"/>
  <c r="J727" i="4"/>
  <c r="P724" i="4"/>
  <c r="N724" i="4"/>
  <c r="L724" i="4"/>
  <c r="J724" i="4"/>
  <c r="N718" i="4"/>
  <c r="L718" i="4"/>
  <c r="J718" i="4"/>
  <c r="N712" i="4"/>
  <c r="L712" i="4"/>
  <c r="J712" i="4"/>
  <c r="N711" i="4"/>
  <c r="L711" i="4"/>
  <c r="J711" i="4"/>
  <c r="P711" i="4" s="1"/>
  <c r="P710" i="4"/>
  <c r="N710" i="4"/>
  <c r="L710" i="4"/>
  <c r="J710" i="4"/>
  <c r="Q710" i="4" s="1"/>
  <c r="Q706" i="4"/>
  <c r="P706" i="4"/>
  <c r="N706" i="4"/>
  <c r="N705" i="4" s="1"/>
  <c r="L706" i="4"/>
  <c r="J706" i="4"/>
  <c r="N703" i="4"/>
  <c r="L703" i="4"/>
  <c r="J703" i="4"/>
  <c r="P699" i="4"/>
  <c r="N699" i="4"/>
  <c r="L699" i="4"/>
  <c r="J699" i="4"/>
  <c r="Q699" i="4" s="1"/>
  <c r="N689" i="4"/>
  <c r="L689" i="4"/>
  <c r="J689" i="4"/>
  <c r="N686" i="4"/>
  <c r="L686" i="4"/>
  <c r="J686" i="4"/>
  <c r="N680" i="4"/>
  <c r="L680" i="4"/>
  <c r="J680" i="4"/>
  <c r="P680" i="4" s="1"/>
  <c r="Q680" i="4" s="1"/>
  <c r="P672" i="4"/>
  <c r="N672" i="4"/>
  <c r="L672" i="4"/>
  <c r="J672" i="4"/>
  <c r="Q672" i="4" s="1"/>
  <c r="Q662" i="4"/>
  <c r="P662" i="4"/>
  <c r="N662" i="4"/>
  <c r="L662" i="4"/>
  <c r="J662" i="4"/>
  <c r="P650" i="4"/>
  <c r="N650" i="4"/>
  <c r="L650" i="4"/>
  <c r="J650" i="4"/>
  <c r="Q650" i="4" s="1"/>
  <c r="N649" i="4"/>
  <c r="L649" i="4"/>
  <c r="J649" i="4"/>
  <c r="P644" i="4"/>
  <c r="N644" i="4"/>
  <c r="L644" i="4"/>
  <c r="J644" i="4"/>
  <c r="N643" i="4"/>
  <c r="L643" i="4"/>
  <c r="J643" i="4"/>
  <c r="N642" i="4"/>
  <c r="L642" i="4"/>
  <c r="J642" i="4"/>
  <c r="N636" i="4"/>
  <c r="L636" i="4"/>
  <c r="J636" i="4"/>
  <c r="P636" i="4" s="1"/>
  <c r="Q636" i="4" s="1"/>
  <c r="P635" i="4"/>
  <c r="N635" i="4"/>
  <c r="L635" i="4"/>
  <c r="J635" i="4"/>
  <c r="Q635" i="4" s="1"/>
  <c r="Q634" i="4"/>
  <c r="P634" i="4"/>
  <c r="N634" i="4"/>
  <c r="L634" i="4"/>
  <c r="J634" i="4"/>
  <c r="P633" i="4"/>
  <c r="N633" i="4"/>
  <c r="L633" i="4"/>
  <c r="J633" i="4"/>
  <c r="Q633" i="4" s="1"/>
  <c r="N629" i="4"/>
  <c r="L629" i="4"/>
  <c r="J629" i="4"/>
  <c r="P628" i="4"/>
  <c r="N628" i="4"/>
  <c r="L628" i="4"/>
  <c r="J628" i="4"/>
  <c r="N627" i="4"/>
  <c r="L627" i="4"/>
  <c r="J627" i="4"/>
  <c r="N626" i="4"/>
  <c r="L626" i="4"/>
  <c r="J626" i="4"/>
  <c r="N617" i="4"/>
  <c r="L617" i="4"/>
  <c r="J617" i="4"/>
  <c r="P617" i="4" s="1"/>
  <c r="Q617" i="4" s="1"/>
  <c r="P616" i="4"/>
  <c r="N616" i="4"/>
  <c r="L616" i="4"/>
  <c r="J616" i="4"/>
  <c r="Q616" i="4" s="1"/>
  <c r="Q609" i="4"/>
  <c r="P609" i="4"/>
  <c r="N609" i="4"/>
  <c r="L609" i="4"/>
  <c r="J609" i="4"/>
  <c r="P608" i="4"/>
  <c r="N608" i="4"/>
  <c r="L608" i="4"/>
  <c r="J608" i="4"/>
  <c r="Q608" i="4" s="1"/>
  <c r="N607" i="4"/>
  <c r="L607" i="4"/>
  <c r="J607" i="4"/>
  <c r="P606" i="4"/>
  <c r="N606" i="4"/>
  <c r="L606" i="4"/>
  <c r="J606" i="4"/>
  <c r="Q606" i="4" s="1"/>
  <c r="N602" i="4"/>
  <c r="L602" i="4"/>
  <c r="J602" i="4"/>
  <c r="N601" i="4"/>
  <c r="L601" i="4"/>
  <c r="J601" i="4"/>
  <c r="N597" i="4"/>
  <c r="L597" i="4"/>
  <c r="J597" i="4"/>
  <c r="P597" i="4" s="1"/>
  <c r="Q597" i="4" s="1"/>
  <c r="P592" i="4"/>
  <c r="N592" i="4"/>
  <c r="L592" i="4"/>
  <c r="J592" i="4"/>
  <c r="Q592" i="4" s="1"/>
  <c r="Q591" i="4"/>
  <c r="P591" i="4"/>
  <c r="N591" i="4"/>
  <c r="L591" i="4"/>
  <c r="J591" i="4"/>
  <c r="P590" i="4"/>
  <c r="N590" i="4"/>
  <c r="L590" i="4"/>
  <c r="J590" i="4"/>
  <c r="Q590" i="4" s="1"/>
  <c r="N581" i="4"/>
  <c r="L581" i="4"/>
  <c r="J581" i="4"/>
  <c r="P580" i="4"/>
  <c r="N580" i="4"/>
  <c r="L580" i="4"/>
  <c r="J580" i="4"/>
  <c r="N579" i="4"/>
  <c r="L579" i="4"/>
  <c r="J579" i="4"/>
  <c r="N578" i="4"/>
  <c r="L578" i="4"/>
  <c r="J578" i="4"/>
  <c r="N577" i="4"/>
  <c r="N563" i="4" s="1"/>
  <c r="L577" i="4"/>
  <c r="J577" i="4"/>
  <c r="P577" i="4" s="1"/>
  <c r="Q577" i="4" s="1"/>
  <c r="P576" i="4"/>
  <c r="N576" i="4"/>
  <c r="L576" i="4"/>
  <c r="J576" i="4"/>
  <c r="Q576" i="4" s="1"/>
  <c r="Q573" i="4"/>
  <c r="P573" i="4"/>
  <c r="N573" i="4"/>
  <c r="L573" i="4"/>
  <c r="J573" i="4"/>
  <c r="P572" i="4"/>
  <c r="N572" i="4"/>
  <c r="L572" i="4"/>
  <c r="J572" i="4"/>
  <c r="Q572" i="4" s="1"/>
  <c r="N568" i="4"/>
  <c r="L568" i="4"/>
  <c r="J568" i="4"/>
  <c r="P564" i="4"/>
  <c r="N564" i="4"/>
  <c r="L564" i="4"/>
  <c r="L563" i="4" s="1"/>
  <c r="J564" i="4"/>
  <c r="N561" i="4"/>
  <c r="L561" i="4"/>
  <c r="J561" i="4"/>
  <c r="N554" i="4"/>
  <c r="L554" i="4"/>
  <c r="J554" i="4"/>
  <c r="P554" i="4" s="1"/>
  <c r="Q554" i="4" s="1"/>
  <c r="N553" i="4"/>
  <c r="L553" i="4"/>
  <c r="J553" i="4"/>
  <c r="N538" i="4"/>
  <c r="L538" i="4"/>
  <c r="J538" i="4"/>
  <c r="P538" i="4" s="1"/>
  <c r="Q538" i="4" s="1"/>
  <c r="P529" i="4"/>
  <c r="N529" i="4"/>
  <c r="L529" i="4"/>
  <c r="J529" i="4"/>
  <c r="Q529" i="4" s="1"/>
  <c r="N508" i="4"/>
  <c r="L508" i="4"/>
  <c r="J508" i="4"/>
  <c r="P471" i="4"/>
  <c r="N471" i="4"/>
  <c r="L471" i="4"/>
  <c r="J471" i="4"/>
  <c r="Q471" i="4" s="1"/>
  <c r="N461" i="4"/>
  <c r="L461" i="4"/>
  <c r="J461" i="4"/>
  <c r="N460" i="4"/>
  <c r="L460" i="4"/>
  <c r="J460" i="4"/>
  <c r="N457" i="4"/>
  <c r="L457" i="4"/>
  <c r="J457" i="4"/>
  <c r="P457" i="4" s="1"/>
  <c r="Q457" i="4" s="1"/>
  <c r="N453" i="4"/>
  <c r="L453" i="4"/>
  <c r="J453" i="4"/>
  <c r="P450" i="4"/>
  <c r="N450" i="4"/>
  <c r="L450" i="4"/>
  <c r="L444" i="4" s="1"/>
  <c r="J450" i="4"/>
  <c r="Q450" i="4" s="1"/>
  <c r="N449" i="4"/>
  <c r="L449" i="4"/>
  <c r="J449" i="4"/>
  <c r="P445" i="4"/>
  <c r="N445" i="4"/>
  <c r="L445" i="4"/>
  <c r="J445" i="4"/>
  <c r="Q445" i="4" s="1"/>
  <c r="N444" i="4"/>
  <c r="J444" i="4"/>
  <c r="N440" i="4"/>
  <c r="L440" i="4"/>
  <c r="J440" i="4"/>
  <c r="Q434" i="4"/>
  <c r="P434" i="4"/>
  <c r="N434" i="4"/>
  <c r="L434" i="4"/>
  <c r="J434" i="4"/>
  <c r="N433" i="4"/>
  <c r="L433" i="4"/>
  <c r="J433" i="4"/>
  <c r="N411" i="4"/>
  <c r="L411" i="4"/>
  <c r="J411" i="4"/>
  <c r="P411" i="4" s="1"/>
  <c r="Q411" i="4" s="1"/>
  <c r="P384" i="4"/>
  <c r="N384" i="4"/>
  <c r="L384" i="4"/>
  <c r="J384" i="4"/>
  <c r="Q384" i="4" s="1"/>
  <c r="N380" i="4"/>
  <c r="L380" i="4"/>
  <c r="J380" i="4"/>
  <c r="P376" i="4"/>
  <c r="N376" i="4"/>
  <c r="L376" i="4"/>
  <c r="J376" i="4"/>
  <c r="N372" i="4"/>
  <c r="L372" i="4"/>
  <c r="J372" i="4"/>
  <c r="N371" i="4"/>
  <c r="L371" i="4"/>
  <c r="J371" i="4"/>
  <c r="N368" i="4"/>
  <c r="L368" i="4"/>
  <c r="J368" i="4"/>
  <c r="P368" i="4" s="1"/>
  <c r="Q368" i="4" s="1"/>
  <c r="N365" i="4"/>
  <c r="L365" i="4"/>
  <c r="J365" i="4"/>
  <c r="Q361" i="4"/>
  <c r="N361" i="4"/>
  <c r="L361" i="4"/>
  <c r="J361" i="4"/>
  <c r="P361" i="4" s="1"/>
  <c r="P358" i="4"/>
  <c r="N358" i="4"/>
  <c r="L358" i="4"/>
  <c r="J358" i="4"/>
  <c r="Q358" i="4" s="1"/>
  <c r="N355" i="4"/>
  <c r="L355" i="4"/>
  <c r="J355" i="4"/>
  <c r="P351" i="4"/>
  <c r="N351" i="4"/>
  <c r="L351" i="4"/>
  <c r="J351" i="4"/>
  <c r="N348" i="4"/>
  <c r="L348" i="4"/>
  <c r="J348" i="4"/>
  <c r="N345" i="4"/>
  <c r="L345" i="4"/>
  <c r="J345" i="4"/>
  <c r="N342" i="4"/>
  <c r="N328" i="4" s="1"/>
  <c r="L342" i="4"/>
  <c r="J342" i="4"/>
  <c r="P342" i="4" s="1"/>
  <c r="Q342" i="4" s="1"/>
  <c r="N339" i="4"/>
  <c r="L339" i="4"/>
  <c r="J339" i="4"/>
  <c r="Q336" i="4"/>
  <c r="N336" i="4"/>
  <c r="L336" i="4"/>
  <c r="J336" i="4"/>
  <c r="P336" i="4" s="1"/>
  <c r="P335" i="4"/>
  <c r="N335" i="4"/>
  <c r="L335" i="4"/>
  <c r="J335" i="4"/>
  <c r="Q335" i="4" s="1"/>
  <c r="N329" i="4"/>
  <c r="L329" i="4"/>
  <c r="J329" i="4"/>
  <c r="N319" i="4"/>
  <c r="L319" i="4"/>
  <c r="J319" i="4"/>
  <c r="Q315" i="4"/>
  <c r="P315" i="4"/>
  <c r="N315" i="4"/>
  <c r="L315" i="4"/>
  <c r="J315" i="4"/>
  <c r="N309" i="4"/>
  <c r="L309" i="4"/>
  <c r="J309" i="4"/>
  <c r="P309" i="4" s="1"/>
  <c r="Q309" i="4" s="1"/>
  <c r="N303" i="4"/>
  <c r="L303" i="4"/>
  <c r="J303" i="4"/>
  <c r="Q297" i="4"/>
  <c r="P297" i="4"/>
  <c r="N297" i="4"/>
  <c r="L297" i="4"/>
  <c r="J297" i="4"/>
  <c r="P293" i="4"/>
  <c r="N293" i="4"/>
  <c r="L293" i="4"/>
  <c r="J293" i="4"/>
  <c r="Q293" i="4" s="1"/>
  <c r="N289" i="4"/>
  <c r="L289" i="4"/>
  <c r="J289" i="4"/>
  <c r="P288" i="4"/>
  <c r="N288" i="4"/>
  <c r="L288" i="4"/>
  <c r="J288" i="4"/>
  <c r="Q288" i="4" s="1"/>
  <c r="N287" i="4"/>
  <c r="L287" i="4"/>
  <c r="J287" i="4"/>
  <c r="N286" i="4"/>
  <c r="L286" i="4"/>
  <c r="J286" i="4"/>
  <c r="N278" i="4"/>
  <c r="N273" i="4" s="1"/>
  <c r="L278" i="4"/>
  <c r="J278" i="4"/>
  <c r="P278" i="4" s="1"/>
  <c r="Q278" i="4" s="1"/>
  <c r="N274" i="4"/>
  <c r="L274" i="4"/>
  <c r="L273" i="4" s="1"/>
  <c r="J274" i="4"/>
  <c r="P269" i="4"/>
  <c r="N269" i="4"/>
  <c r="L269" i="4"/>
  <c r="L261" i="4" s="1"/>
  <c r="J269" i="4"/>
  <c r="Q269" i="4" s="1"/>
  <c r="N268" i="4"/>
  <c r="L268" i="4"/>
  <c r="J268" i="4"/>
  <c r="P265" i="4"/>
  <c r="N265" i="4"/>
  <c r="L265" i="4"/>
  <c r="J265" i="4"/>
  <c r="Q265" i="4" s="1"/>
  <c r="N262" i="4"/>
  <c r="N261" i="4" s="1"/>
  <c r="L262" i="4"/>
  <c r="J262" i="4"/>
  <c r="N257" i="4"/>
  <c r="L257" i="4"/>
  <c r="J257" i="4"/>
  <c r="P257" i="4" s="1"/>
  <c r="Q257" i="4" s="1"/>
  <c r="P253" i="4"/>
  <c r="N253" i="4"/>
  <c r="L253" i="4"/>
  <c r="J253" i="4"/>
  <c r="Q253" i="4" s="1"/>
  <c r="Q252" i="4"/>
  <c r="N252" i="4"/>
  <c r="L252" i="4"/>
  <c r="J252" i="4"/>
  <c r="P252" i="4" s="1"/>
  <c r="P251" i="4"/>
  <c r="N251" i="4"/>
  <c r="L251" i="4"/>
  <c r="J251" i="4"/>
  <c r="Q251" i="4" s="1"/>
  <c r="N248" i="4"/>
  <c r="L248" i="4"/>
  <c r="J248" i="4"/>
  <c r="P247" i="4"/>
  <c r="N247" i="4"/>
  <c r="L247" i="4"/>
  <c r="J247" i="4"/>
  <c r="Q247" i="4" s="1"/>
  <c r="N244" i="4"/>
  <c r="L244" i="4"/>
  <c r="J244" i="4"/>
  <c r="J173" i="4" s="1"/>
  <c r="C11" i="3" s="1"/>
  <c r="N241" i="4"/>
  <c r="L241" i="4"/>
  <c r="J241" i="4"/>
  <c r="N237" i="4"/>
  <c r="L237" i="4"/>
  <c r="J237" i="4"/>
  <c r="P237" i="4" s="1"/>
  <c r="Q237" i="4" s="1"/>
  <c r="N233" i="4"/>
  <c r="L233" i="4"/>
  <c r="J233" i="4"/>
  <c r="N229" i="4"/>
  <c r="L229" i="4"/>
  <c r="J229" i="4"/>
  <c r="P229" i="4" s="1"/>
  <c r="Q229" i="4" s="1"/>
  <c r="P225" i="4"/>
  <c r="N225" i="4"/>
  <c r="L225" i="4"/>
  <c r="J225" i="4"/>
  <c r="Q225" i="4" s="1"/>
  <c r="N224" i="4"/>
  <c r="L224" i="4"/>
  <c r="J224" i="4"/>
  <c r="P220" i="4"/>
  <c r="N220" i="4"/>
  <c r="L220" i="4"/>
  <c r="J220" i="4"/>
  <c r="Q220" i="4" s="1"/>
  <c r="N219" i="4"/>
  <c r="L219" i="4"/>
  <c r="J219" i="4"/>
  <c r="N218" i="4"/>
  <c r="L218" i="4"/>
  <c r="J218" i="4"/>
  <c r="N217" i="4"/>
  <c r="L217" i="4"/>
  <c r="J217" i="4"/>
  <c r="P217" i="4" s="1"/>
  <c r="Q217" i="4" s="1"/>
  <c r="N216" i="4"/>
  <c r="L216" i="4"/>
  <c r="J216" i="4"/>
  <c r="N215" i="4"/>
  <c r="L215" i="4"/>
  <c r="J215" i="4"/>
  <c r="P215" i="4" s="1"/>
  <c r="Q215" i="4" s="1"/>
  <c r="P214" i="4"/>
  <c r="N214" i="4"/>
  <c r="L214" i="4"/>
  <c r="J214" i="4"/>
  <c r="Q214" i="4" s="1"/>
  <c r="N213" i="4"/>
  <c r="L213" i="4"/>
  <c r="J213" i="4"/>
  <c r="P212" i="4"/>
  <c r="N212" i="4"/>
  <c r="L212" i="4"/>
  <c r="J212" i="4"/>
  <c r="N211" i="4"/>
  <c r="L211" i="4"/>
  <c r="J211" i="4"/>
  <c r="N210" i="4"/>
  <c r="L210" i="4"/>
  <c r="J210" i="4"/>
  <c r="N209" i="4"/>
  <c r="L209" i="4"/>
  <c r="J209" i="4"/>
  <c r="P209" i="4" s="1"/>
  <c r="Q209" i="4" s="1"/>
  <c r="N206" i="4"/>
  <c r="L206" i="4"/>
  <c r="J206" i="4"/>
  <c r="Q202" i="4"/>
  <c r="N202" i="4"/>
  <c r="L202" i="4"/>
  <c r="J202" i="4"/>
  <c r="P202" i="4" s="1"/>
  <c r="P194" i="4"/>
  <c r="N194" i="4"/>
  <c r="L194" i="4"/>
  <c r="J194" i="4"/>
  <c r="Q194" i="4" s="1"/>
  <c r="N185" i="4"/>
  <c r="L185" i="4"/>
  <c r="J185" i="4"/>
  <c r="P174" i="4"/>
  <c r="N174" i="4"/>
  <c r="L174" i="4"/>
  <c r="J174" i="4"/>
  <c r="N171" i="4"/>
  <c r="L171" i="4"/>
  <c r="J171" i="4"/>
  <c r="Q165" i="4"/>
  <c r="P165" i="4"/>
  <c r="N165" i="4"/>
  <c r="L165" i="4"/>
  <c r="J165" i="4"/>
  <c r="N164" i="4"/>
  <c r="L164" i="4"/>
  <c r="J164" i="4"/>
  <c r="Q158" i="4"/>
  <c r="N158" i="4"/>
  <c r="L158" i="4"/>
  <c r="J158" i="4"/>
  <c r="P158" i="4" s="1"/>
  <c r="P154" i="4"/>
  <c r="N154" i="4"/>
  <c r="L154" i="4"/>
  <c r="J154" i="4"/>
  <c r="Q154" i="4" s="1"/>
  <c r="N150" i="4"/>
  <c r="L150" i="4"/>
  <c r="J150" i="4"/>
  <c r="P136" i="4"/>
  <c r="Q136" i="4" s="1"/>
  <c r="N136" i="4"/>
  <c r="L136" i="4"/>
  <c r="J136" i="4"/>
  <c r="N135" i="4"/>
  <c r="L135" i="4"/>
  <c r="J135" i="4"/>
  <c r="N130" i="4"/>
  <c r="L130" i="4"/>
  <c r="J130" i="4"/>
  <c r="N126" i="4"/>
  <c r="L126" i="4"/>
  <c r="J126" i="4"/>
  <c r="P126" i="4" s="1"/>
  <c r="Q126" i="4" s="1"/>
  <c r="N121" i="4"/>
  <c r="L121" i="4"/>
  <c r="J121" i="4"/>
  <c r="Q114" i="4"/>
  <c r="N114" i="4"/>
  <c r="L114" i="4"/>
  <c r="J114" i="4"/>
  <c r="P114" i="4" s="1"/>
  <c r="P109" i="4"/>
  <c r="N109" i="4"/>
  <c r="L109" i="4"/>
  <c r="L89" i="4" s="1"/>
  <c r="J109" i="4"/>
  <c r="Q109" i="4" s="1"/>
  <c r="N108" i="4"/>
  <c r="L108" i="4"/>
  <c r="J108" i="4"/>
  <c r="P104" i="4"/>
  <c r="N104" i="4"/>
  <c r="L104" i="4"/>
  <c r="J104" i="4"/>
  <c r="Q104" i="4" s="1"/>
  <c r="N99" i="4"/>
  <c r="L99" i="4"/>
  <c r="J99" i="4"/>
  <c r="N93" i="4"/>
  <c r="L93" i="4"/>
  <c r="J93" i="4"/>
  <c r="N90" i="4"/>
  <c r="L90" i="4"/>
  <c r="J90" i="4"/>
  <c r="P90" i="4" s="1"/>
  <c r="Q81" i="4"/>
  <c r="N81" i="4"/>
  <c r="L81" i="4"/>
  <c r="J81" i="4"/>
  <c r="P81" i="4" s="1"/>
  <c r="P80" i="4"/>
  <c r="N80" i="4"/>
  <c r="L80" i="4"/>
  <c r="J80" i="4"/>
  <c r="Q80" i="4" s="1"/>
  <c r="N73" i="4"/>
  <c r="L73" i="4"/>
  <c r="J73" i="4"/>
  <c r="P53" i="4"/>
  <c r="Q53" i="4" s="1"/>
  <c r="N53" i="4"/>
  <c r="L53" i="4"/>
  <c r="J53" i="4"/>
  <c r="N43" i="4"/>
  <c r="L43" i="4"/>
  <c r="J43" i="4"/>
  <c r="N35" i="4"/>
  <c r="L35" i="4"/>
  <c r="J35" i="4"/>
  <c r="N25" i="4"/>
  <c r="N9" i="4" s="1"/>
  <c r="L25" i="4"/>
  <c r="J25" i="4"/>
  <c r="P25" i="4" s="1"/>
  <c r="Q25" i="4" s="1"/>
  <c r="N19" i="4"/>
  <c r="L19" i="4"/>
  <c r="J19" i="4"/>
  <c r="N15" i="4"/>
  <c r="L15" i="4"/>
  <c r="J15" i="4"/>
  <c r="P15" i="4" s="1"/>
  <c r="Q15" i="4" s="1"/>
  <c r="N10" i="4"/>
  <c r="L10" i="4"/>
  <c r="L9" i="4" s="1"/>
  <c r="J10" i="4"/>
  <c r="P10" i="4" s="1"/>
  <c r="F95" i="3"/>
  <c r="E95" i="3"/>
  <c r="D95" i="3"/>
  <c r="C95" i="3"/>
  <c r="D94" i="3"/>
  <c r="C94" i="3"/>
  <c r="D93" i="3"/>
  <c r="C93" i="3"/>
  <c r="D92" i="3"/>
  <c r="D91" i="3"/>
  <c r="D90" i="3"/>
  <c r="D89" i="3"/>
  <c r="C89" i="3"/>
  <c r="E88" i="3"/>
  <c r="D88" i="3"/>
  <c r="C88" i="3"/>
  <c r="D87" i="3"/>
  <c r="D86" i="3"/>
  <c r="D85" i="3"/>
  <c r="C85" i="3"/>
  <c r="D84" i="3"/>
  <c r="C84" i="3"/>
  <c r="E83" i="3"/>
  <c r="C83" i="3"/>
  <c r="C82" i="3"/>
  <c r="E81" i="3"/>
  <c r="D81" i="3"/>
  <c r="D78" i="3"/>
  <c r="D77" i="3"/>
  <c r="C77" i="3"/>
  <c r="D76" i="3"/>
  <c r="D73" i="3"/>
  <c r="C73" i="3"/>
  <c r="D72" i="3"/>
  <c r="C72" i="3"/>
  <c r="D69" i="3"/>
  <c r="D67" i="3"/>
  <c r="D66" i="3"/>
  <c r="D64" i="3"/>
  <c r="D61" i="3"/>
  <c r="D60" i="3"/>
  <c r="D59" i="3"/>
  <c r="D58" i="3"/>
  <c r="D56" i="3"/>
  <c r="D53" i="3"/>
  <c r="C53" i="3"/>
  <c r="D52" i="3"/>
  <c r="C52" i="3"/>
  <c r="D51" i="3"/>
  <c r="C51" i="3"/>
  <c r="D50" i="3"/>
  <c r="D48" i="3"/>
  <c r="D47" i="3"/>
  <c r="C47" i="3"/>
  <c r="D45" i="3"/>
  <c r="C43" i="3"/>
  <c r="D41" i="3"/>
  <c r="D40" i="3"/>
  <c r="D39" i="3"/>
  <c r="D38" i="3"/>
  <c r="D37" i="3"/>
  <c r="C37" i="3"/>
  <c r="D36" i="3"/>
  <c r="D35" i="3"/>
  <c r="D33" i="3"/>
  <c r="C32" i="3"/>
  <c r="D29" i="3"/>
  <c r="D28" i="3"/>
  <c r="D27" i="3"/>
  <c r="F23" i="3"/>
  <c r="E23" i="3"/>
  <c r="D23" i="3"/>
  <c r="C23" i="3"/>
  <c r="D22" i="3"/>
  <c r="C22" i="3"/>
  <c r="D21" i="3"/>
  <c r="C20" i="3"/>
  <c r="D17" i="3"/>
  <c r="D15" i="3"/>
  <c r="C15" i="3"/>
  <c r="D13" i="3"/>
  <c r="D12" i="3"/>
  <c r="D10" i="3"/>
  <c r="D9" i="3"/>
  <c r="F29" i="1"/>
  <c r="F28" i="1"/>
  <c r="L11" i="1"/>
  <c r="L10" i="1"/>
  <c r="L9" i="1"/>
  <c r="L8" i="1"/>
  <c r="A3" i="1" a="1"/>
  <c r="A3" i="1" s="1"/>
  <c r="J2001" i="4" l="1"/>
  <c r="C65" i="3" s="1"/>
  <c r="Q2014" i="4"/>
  <c r="Q10" i="4"/>
  <c r="A7" i="1"/>
  <c r="A4" i="1" a="1"/>
  <c r="A4" i="1" s="1"/>
  <c r="A8" i="1" s="1"/>
  <c r="Q319" i="4"/>
  <c r="P319" i="4"/>
  <c r="L328" i="4"/>
  <c r="D14" i="3" s="1"/>
  <c r="P348" i="4"/>
  <c r="Q348" i="4" s="1"/>
  <c r="Q580" i="4"/>
  <c r="Q703" i="4"/>
  <c r="Q712" i="4"/>
  <c r="P772" i="4"/>
  <c r="Q772" i="4" s="1"/>
  <c r="J1165" i="4"/>
  <c r="C33" i="3" s="1"/>
  <c r="P1169" i="4"/>
  <c r="Q1169" i="4" s="1"/>
  <c r="P1177" i="4"/>
  <c r="Q1177" i="4" s="1"/>
  <c r="Q1185" i="4"/>
  <c r="P1185" i="4"/>
  <c r="Q289" i="4"/>
  <c r="Q553" i="4"/>
  <c r="Q689" i="4"/>
  <c r="P689" i="4"/>
  <c r="Q43" i="4"/>
  <c r="C97" i="3"/>
  <c r="P43" i="4"/>
  <c r="J9" i="4"/>
  <c r="P99" i="4"/>
  <c r="Q99" i="4" s="1"/>
  <c r="J89" i="4"/>
  <c r="C10" i="3" s="1"/>
  <c r="Q130" i="4"/>
  <c r="Q213" i="4"/>
  <c r="P262" i="4"/>
  <c r="J261" i="4"/>
  <c r="C12" i="3" s="1"/>
  <c r="Q287" i="4"/>
  <c r="J273" i="4"/>
  <c r="C13" i="3" s="1"/>
  <c r="P287" i="4"/>
  <c r="Q380" i="4"/>
  <c r="J563" i="4"/>
  <c r="C17" i="3" s="1"/>
  <c r="Q602" i="4"/>
  <c r="P602" i="4"/>
  <c r="Q628" i="4"/>
  <c r="Q174" i="4"/>
  <c r="L173" i="4"/>
  <c r="D11" i="3" s="1"/>
  <c r="P211" i="4"/>
  <c r="Q211" i="4" s="1"/>
  <c r="Q351" i="4"/>
  <c r="P372" i="4"/>
  <c r="Q372" i="4" s="1"/>
  <c r="N452" i="4"/>
  <c r="Q564" i="4"/>
  <c r="Q649" i="4"/>
  <c r="J705" i="4"/>
  <c r="C18" i="3" s="1"/>
  <c r="Q718" i="4"/>
  <c r="P718" i="4"/>
  <c r="Q920" i="4"/>
  <c r="P244" i="4"/>
  <c r="Q244" i="4" s="1"/>
  <c r="P9" i="4"/>
  <c r="Q90" i="4"/>
  <c r="Q150" i="4"/>
  <c r="Q329" i="4"/>
  <c r="Q460" i="4"/>
  <c r="Q581" i="4"/>
  <c r="Q626" i="4"/>
  <c r="Q643" i="4"/>
  <c r="P643" i="4"/>
  <c r="P135" i="4"/>
  <c r="Q135" i="4" s="1"/>
  <c r="Q303" i="4"/>
  <c r="Q440" i="4"/>
  <c r="Q579" i="4"/>
  <c r="P579" i="4"/>
  <c r="Q711" i="4"/>
  <c r="A6" i="1"/>
  <c r="N8" i="4"/>
  <c r="N89" i="4"/>
  <c r="Q212" i="4"/>
  <c r="Q219" i="4"/>
  <c r="P219" i="4"/>
  <c r="Q376" i="4"/>
  <c r="Q724" i="4"/>
  <c r="J1078" i="4"/>
  <c r="C29" i="3" s="1"/>
  <c r="Q1085" i="4"/>
  <c r="P1085" i="4"/>
  <c r="Q607" i="4"/>
  <c r="Q171" i="4"/>
  <c r="Q185" i="4"/>
  <c r="N173" i="4"/>
  <c r="Q286" i="4"/>
  <c r="Q339" i="4"/>
  <c r="L452" i="4"/>
  <c r="D16" i="3" s="1"/>
  <c r="J452" i="4"/>
  <c r="C16" i="3" s="1"/>
  <c r="P461" i="4"/>
  <c r="Q461" i="4" s="1"/>
  <c r="Q627" i="4"/>
  <c r="P627" i="4"/>
  <c r="Q644" i="4"/>
  <c r="Q1004" i="4"/>
  <c r="Q1011" i="4"/>
  <c r="Q971" i="4"/>
  <c r="P971" i="4"/>
  <c r="P997" i="4"/>
  <c r="Q997" i="4" s="1"/>
  <c r="Q1103" i="4"/>
  <c r="Q1111" i="4"/>
  <c r="J1107" i="4"/>
  <c r="C31" i="3" s="1"/>
  <c r="P1111" i="4"/>
  <c r="Q1120" i="4"/>
  <c r="P1413" i="4"/>
  <c r="Q1413" i="4" s="1"/>
  <c r="Q777" i="4"/>
  <c r="Q794" i="4"/>
  <c r="Q839" i="4"/>
  <c r="Q938" i="4"/>
  <c r="J999" i="4"/>
  <c r="C27" i="3" s="1"/>
  <c r="P1029" i="4"/>
  <c r="Q1029" i="4" s="1"/>
  <c r="J1036" i="4"/>
  <c r="C28" i="3" s="1"/>
  <c r="P1057" i="4"/>
  <c r="Q1057" i="4" s="1"/>
  <c r="Q1126" i="4"/>
  <c r="Q1151" i="4"/>
  <c r="P1268" i="4"/>
  <c r="Q1268" i="4" s="1"/>
  <c r="Q1275" i="4"/>
  <c r="Q1294" i="4"/>
  <c r="Q1332" i="4"/>
  <c r="P1332" i="4"/>
  <c r="Q1353" i="4"/>
  <c r="Q1358" i="4"/>
  <c r="P819" i="4"/>
  <c r="Q819" i="4" s="1"/>
  <c r="P841" i="4"/>
  <c r="E22" i="3" s="1"/>
  <c r="Q842" i="4"/>
  <c r="P910" i="4"/>
  <c r="Q910" i="4" s="1"/>
  <c r="L913" i="4"/>
  <c r="D26" i="3" s="1"/>
  <c r="P921" i="4"/>
  <c r="Q921" i="4" s="1"/>
  <c r="J913" i="4"/>
  <c r="C26" i="3" s="1"/>
  <c r="Q963" i="4"/>
  <c r="P979" i="4"/>
  <c r="Q979" i="4" s="1"/>
  <c r="Q1118" i="4"/>
  <c r="Q1160" i="4"/>
  <c r="P1160" i="4"/>
  <c r="P19" i="4"/>
  <c r="Q19" i="4" s="1"/>
  <c r="P121" i="4"/>
  <c r="Q121" i="4" s="1"/>
  <c r="P164" i="4"/>
  <c r="Q164" i="4" s="1"/>
  <c r="P206" i="4"/>
  <c r="Q206" i="4" s="1"/>
  <c r="P216" i="4"/>
  <c r="Q216" i="4" s="1"/>
  <c r="P233" i="4"/>
  <c r="Q233" i="4" s="1"/>
  <c r="P274" i="4"/>
  <c r="P303" i="4"/>
  <c r="P339" i="4"/>
  <c r="P365" i="4"/>
  <c r="Q365" i="4" s="1"/>
  <c r="P433" i="4"/>
  <c r="Q433" i="4" s="1"/>
  <c r="P453" i="4"/>
  <c r="P452" i="4" s="1"/>
  <c r="E16" i="3" s="1"/>
  <c r="P553" i="4"/>
  <c r="Q805" i="4"/>
  <c r="J855" i="4"/>
  <c r="P860" i="4"/>
  <c r="Q860" i="4" s="1"/>
  <c r="Q1044" i="4"/>
  <c r="N1078" i="4"/>
  <c r="L1107" i="4"/>
  <c r="D31" i="3" s="1"/>
  <c r="Q1129" i="4"/>
  <c r="Q1143" i="4"/>
  <c r="Q1136" i="4" s="1"/>
  <c r="F32" i="3" s="1"/>
  <c r="P73" i="4"/>
  <c r="Q73" i="4" s="1"/>
  <c r="P108" i="4"/>
  <c r="Q108" i="4" s="1"/>
  <c r="P150" i="4"/>
  <c r="P185" i="4"/>
  <c r="P213" i="4"/>
  <c r="P224" i="4"/>
  <c r="Q224" i="4" s="1"/>
  <c r="P248" i="4"/>
  <c r="Q248" i="4" s="1"/>
  <c r="P268" i="4"/>
  <c r="Q268" i="4" s="1"/>
  <c r="P289" i="4"/>
  <c r="J328" i="4"/>
  <c r="C14" i="3" s="1"/>
  <c r="P329" i="4"/>
  <c r="P355" i="4"/>
  <c r="Q355" i="4" s="1"/>
  <c r="P380" i="4"/>
  <c r="P449" i="4"/>
  <c r="P444" i="4" s="1"/>
  <c r="E15" i="3" s="1"/>
  <c r="P508" i="4"/>
  <c r="Q508" i="4" s="1"/>
  <c r="P568" i="4"/>
  <c r="P581" i="4"/>
  <c r="P607" i="4"/>
  <c r="P629" i="4"/>
  <c r="Q629" i="4" s="1"/>
  <c r="P649" i="4"/>
  <c r="P703" i="4"/>
  <c r="P727" i="4"/>
  <c r="Q797" i="4"/>
  <c r="Q924" i="4"/>
  <c r="Q939" i="4"/>
  <c r="P939" i="4"/>
  <c r="Q1000" i="4"/>
  <c r="Q999" i="4" s="1"/>
  <c r="F27" i="3" s="1"/>
  <c r="Q1061" i="4"/>
  <c r="Q1093" i="4"/>
  <c r="P1093" i="4"/>
  <c r="Q1121" i="4"/>
  <c r="P1127" i="4"/>
  <c r="Q1127" i="4" s="1"/>
  <c r="L1136" i="4"/>
  <c r="D32" i="3" s="1"/>
  <c r="P1152" i="4"/>
  <c r="Q1152" i="4" s="1"/>
  <c r="N1165" i="4"/>
  <c r="Q1184" i="4"/>
  <c r="Q1196" i="4"/>
  <c r="P1196" i="4"/>
  <c r="P35" i="4"/>
  <c r="Q35" i="4" s="1"/>
  <c r="P93" i="4"/>
  <c r="P89" i="4" s="1"/>
  <c r="E10" i="3" s="1"/>
  <c r="P130" i="4"/>
  <c r="P171" i="4"/>
  <c r="P210" i="4"/>
  <c r="Q210" i="4" s="1"/>
  <c r="P218" i="4"/>
  <c r="Q218" i="4" s="1"/>
  <c r="P241" i="4"/>
  <c r="Q241" i="4" s="1"/>
  <c r="P286" i="4"/>
  <c r="P345" i="4"/>
  <c r="Q345" i="4" s="1"/>
  <c r="P371" i="4"/>
  <c r="Q371" i="4" s="1"/>
  <c r="P440" i="4"/>
  <c r="P460" i="4"/>
  <c r="P561" i="4"/>
  <c r="Q561" i="4" s="1"/>
  <c r="P578" i="4"/>
  <c r="Q578" i="4" s="1"/>
  <c r="P601" i="4"/>
  <c r="Q601" i="4" s="1"/>
  <c r="P626" i="4"/>
  <c r="P642" i="4"/>
  <c r="Q642" i="4" s="1"/>
  <c r="P686" i="4"/>
  <c r="Q686" i="4" s="1"/>
  <c r="P712" i="4"/>
  <c r="L781" i="4"/>
  <c r="D20" i="3" s="1"/>
  <c r="Q808" i="4"/>
  <c r="Q911" i="4"/>
  <c r="Q922" i="4"/>
  <c r="Q964" i="4"/>
  <c r="Q986" i="4"/>
  <c r="Q988" i="4"/>
  <c r="N1036" i="4"/>
  <c r="L1095" i="4"/>
  <c r="D30" i="3" s="1"/>
  <c r="J1095" i="4"/>
  <c r="C30" i="3" s="1"/>
  <c r="P1102" i="4"/>
  <c r="Q1102" i="4" s="1"/>
  <c r="Q1108" i="4"/>
  <c r="P1119" i="4"/>
  <c r="Q1119" i="4" s="1"/>
  <c r="Q1161" i="4"/>
  <c r="P1187" i="4"/>
  <c r="Q1187" i="4" s="1"/>
  <c r="Q763" i="4"/>
  <c r="P763" i="4"/>
  <c r="L765" i="4"/>
  <c r="D19" i="3" s="1"/>
  <c r="Q806" i="4"/>
  <c r="P806" i="4"/>
  <c r="Q861" i="4"/>
  <c r="L855" i="4"/>
  <c r="P894" i="4"/>
  <c r="Q894" i="4" s="1"/>
  <c r="N913" i="4"/>
  <c r="P957" i="4"/>
  <c r="Q957" i="4" s="1"/>
  <c r="P1076" i="4"/>
  <c r="Q1076" i="4" s="1"/>
  <c r="Q1080" i="4"/>
  <c r="Q1078" i="4" s="1"/>
  <c r="F29" i="3" s="1"/>
  <c r="P1144" i="4"/>
  <c r="Q1144" i="4" s="1"/>
  <c r="P908" i="4"/>
  <c r="Q908" i="4" s="1"/>
  <c r="P919" i="4"/>
  <c r="Q919" i="4" s="1"/>
  <c r="P931" i="4"/>
  <c r="Q931" i="4" s="1"/>
  <c r="P963" i="4"/>
  <c r="P977" i="4"/>
  <c r="Q977" i="4" s="1"/>
  <c r="P991" i="4"/>
  <c r="Q991" i="4" s="1"/>
  <c r="P1044" i="4"/>
  <c r="P1091" i="4"/>
  <c r="Q1091" i="4" s="1"/>
  <c r="P1203" i="4"/>
  <c r="Q1203" i="4" s="1"/>
  <c r="Q1210" i="4"/>
  <c r="Q1217" i="4"/>
  <c r="Q1226" i="4"/>
  <c r="Q1237" i="4"/>
  <c r="P1244" i="4"/>
  <c r="Q1244" i="4" s="1"/>
  <c r="Q1285" i="4"/>
  <c r="Q1292" i="4"/>
  <c r="P1292" i="4"/>
  <c r="Q1306" i="4"/>
  <c r="Q1349" i="4"/>
  <c r="Q1356" i="4"/>
  <c r="P1356" i="4"/>
  <c r="Q1382" i="4"/>
  <c r="Q1398" i="4"/>
  <c r="Q1575" i="4"/>
  <c r="P2201" i="4"/>
  <c r="E85" i="3" s="1"/>
  <c r="Q2202" i="4"/>
  <c r="Q2201" i="4" s="1"/>
  <c r="F85" i="3" s="1"/>
  <c r="P809" i="4"/>
  <c r="P914" i="4"/>
  <c r="Q914" i="4" s="1"/>
  <c r="P924" i="4"/>
  <c r="P946" i="4"/>
  <c r="Q946" i="4" s="1"/>
  <c r="P960" i="4"/>
  <c r="Q960" i="4" s="1"/>
  <c r="P974" i="4"/>
  <c r="Q974" i="4" s="1"/>
  <c r="P988" i="4"/>
  <c r="P1004" i="4"/>
  <c r="P1065" i="4"/>
  <c r="Q1065" i="4" s="1"/>
  <c r="P1080" i="4"/>
  <c r="P1088" i="4"/>
  <c r="Q1088" i="4" s="1"/>
  <c r="Q1220" i="4"/>
  <c r="Q1273" i="4"/>
  <c r="P1316" i="4"/>
  <c r="Q1316" i="4" s="1"/>
  <c r="Q1337" i="4"/>
  <c r="Q1373" i="4"/>
  <c r="Q1380" i="4"/>
  <c r="P1380" i="4"/>
  <c r="Q1418" i="4"/>
  <c r="Q1420" i="4"/>
  <c r="P1429" i="4"/>
  <c r="Q1429" i="4" s="1"/>
  <c r="Q1686" i="4"/>
  <c r="P1686" i="4"/>
  <c r="Q1242" i="4"/>
  <c r="P1252" i="4"/>
  <c r="Q1252" i="4" s="1"/>
  <c r="Q1276" i="4"/>
  <c r="P1276" i="4"/>
  <c r="Q1290" i="4"/>
  <c r="Q1297" i="4"/>
  <c r="P1340" i="4"/>
  <c r="Q1340" i="4" s="1"/>
  <c r="Q1347" i="4"/>
  <c r="Q1361" i="4"/>
  <c r="Q1405" i="4"/>
  <c r="P1405" i="4"/>
  <c r="Q1671" i="4"/>
  <c r="P769" i="4"/>
  <c r="Q769" i="4" s="1"/>
  <c r="P777" i="4"/>
  <c r="P797" i="4"/>
  <c r="P816" i="4"/>
  <c r="Q816" i="4" s="1"/>
  <c r="P837" i="4"/>
  <c r="Q837" i="4" s="1"/>
  <c r="P930" i="4"/>
  <c r="Q930" i="4" s="1"/>
  <c r="P952" i="4"/>
  <c r="Q952" i="4" s="1"/>
  <c r="P962" i="4"/>
  <c r="Q962" i="4" s="1"/>
  <c r="P976" i="4"/>
  <c r="Q976" i="4" s="1"/>
  <c r="P1011" i="4"/>
  <c r="P1043" i="4"/>
  <c r="Q1043" i="4" s="1"/>
  <c r="P1067" i="4"/>
  <c r="Q1067" i="4" s="1"/>
  <c r="Q1211" i="4"/>
  <c r="P1211" i="4"/>
  <c r="Q1227" i="4"/>
  <c r="P1227" i="4"/>
  <c r="Q1262" i="4"/>
  <c r="P1300" i="4"/>
  <c r="Q1300" i="4" s="1"/>
  <c r="Q1314" i="4"/>
  <c r="Q1321" i="4"/>
  <c r="Q1326" i="4"/>
  <c r="P1364" i="4"/>
  <c r="Q1364" i="4" s="1"/>
  <c r="Q1385" i="4"/>
  <c r="Q1390" i="4"/>
  <c r="Q1423" i="4"/>
  <c r="P1539" i="4"/>
  <c r="Q1539" i="4" s="1"/>
  <c r="J765" i="4"/>
  <c r="C19" i="3" s="1"/>
  <c r="P766" i="4"/>
  <c r="Q766" i="4" s="1"/>
  <c r="P774" i="4"/>
  <c r="Q774" i="4" s="1"/>
  <c r="P794" i="4"/>
  <c r="P808" i="4"/>
  <c r="J826" i="4"/>
  <c r="C21" i="3" s="1"/>
  <c r="P827" i="4"/>
  <c r="P826" i="4" s="1"/>
  <c r="E21" i="3" s="1"/>
  <c r="P846" i="4"/>
  <c r="Q846" i="4" s="1"/>
  <c r="P864" i="4"/>
  <c r="Q864" i="4" s="1"/>
  <c r="P899" i="4"/>
  <c r="Q899" i="4" s="1"/>
  <c r="P923" i="4"/>
  <c r="Q923" i="4" s="1"/>
  <c r="P943" i="4"/>
  <c r="Q943" i="4" s="1"/>
  <c r="P959" i="4"/>
  <c r="Q959" i="4" s="1"/>
  <c r="P973" i="4"/>
  <c r="Q973" i="4" s="1"/>
  <c r="P1000" i="4"/>
  <c r="P999" i="4" s="1"/>
  <c r="E27" i="3" s="1"/>
  <c r="P1034" i="4"/>
  <c r="Q1034" i="4" s="1"/>
  <c r="P1113" i="4"/>
  <c r="Q1113" i="4" s="1"/>
  <c r="P1121" i="4"/>
  <c r="P1129" i="4"/>
  <c r="Q1186" i="4"/>
  <c r="P1186" i="4"/>
  <c r="P1195" i="4"/>
  <c r="Q1195" i="4" s="1"/>
  <c r="N1235" i="4"/>
  <c r="Q1250" i="4"/>
  <c r="Q1260" i="4"/>
  <c r="P1260" i="4"/>
  <c r="Q1274" i="4"/>
  <c r="Q1286" i="4"/>
  <c r="Q1317" i="4"/>
  <c r="P1324" i="4"/>
  <c r="Q1324" i="4" s="1"/>
  <c r="Q1350" i="4"/>
  <c r="Q1381" i="4"/>
  <c r="Q1388" i="4"/>
  <c r="P1388" i="4"/>
  <c r="Q1394" i="4"/>
  <c r="Q1399" i="4"/>
  <c r="Q1421" i="4"/>
  <c r="P1421" i="4"/>
  <c r="Q1495" i="4"/>
  <c r="P1495" i="4"/>
  <c r="P1511" i="4"/>
  <c r="Q1511" i="4" s="1"/>
  <c r="Q1627" i="4"/>
  <c r="P1627" i="4"/>
  <c r="P771" i="4"/>
  <c r="Q771" i="4" s="1"/>
  <c r="P779" i="4"/>
  <c r="Q779" i="4" s="1"/>
  <c r="P805" i="4"/>
  <c r="P839" i="4"/>
  <c r="P856" i="4"/>
  <c r="P893" i="4"/>
  <c r="Q893" i="4" s="1"/>
  <c r="P909" i="4"/>
  <c r="Q909" i="4" s="1"/>
  <c r="P920" i="4"/>
  <c r="P938" i="4"/>
  <c r="P956" i="4"/>
  <c r="Q956" i="4" s="1"/>
  <c r="P964" i="4"/>
  <c r="P978" i="4"/>
  <c r="Q978" i="4" s="1"/>
  <c r="P1048" i="4"/>
  <c r="P1036" i="4" s="1"/>
  <c r="E28" i="3" s="1"/>
  <c r="P1101" i="4"/>
  <c r="P1110" i="4"/>
  <c r="Q1110" i="4" s="1"/>
  <c r="P1118" i="4"/>
  <c r="P1126" i="4"/>
  <c r="P1134" i="4"/>
  <c r="Q1134" i="4" s="1"/>
  <c r="P1143" i="4"/>
  <c r="P1151" i="4"/>
  <c r="P1159" i="4"/>
  <c r="Q1159" i="4" s="1"/>
  <c r="P1168" i="4"/>
  <c r="P1176" i="4"/>
  <c r="Q1176" i="4" s="1"/>
  <c r="P1184" i="4"/>
  <c r="P1188" i="4"/>
  <c r="Q1188" i="4" s="1"/>
  <c r="Q1202" i="4"/>
  <c r="P1236" i="4"/>
  <c r="J1235" i="4"/>
  <c r="C34" i="3" s="1"/>
  <c r="L1235" i="4"/>
  <c r="D34" i="3" s="1"/>
  <c r="Q1253" i="4"/>
  <c r="Q1277" i="4"/>
  <c r="P1284" i="4"/>
  <c r="Q1284" i="4" s="1"/>
  <c r="Q1291" i="4"/>
  <c r="Q1298" i="4"/>
  <c r="Q1310" i="4"/>
  <c r="Q1341" i="4"/>
  <c r="Q1348" i="4"/>
  <c r="P1348" i="4"/>
  <c r="P1397" i="4"/>
  <c r="Q1397" i="4" s="1"/>
  <c r="Q1439" i="4"/>
  <c r="Q1189" i="4"/>
  <c r="Q1212" i="4"/>
  <c r="Q1214" i="4"/>
  <c r="P1219" i="4"/>
  <c r="Q1219" i="4" s="1"/>
  <c r="Q1228" i="4"/>
  <c r="Q1265" i="4"/>
  <c r="Q1301" i="4"/>
  <c r="Q1308" i="4"/>
  <c r="P1308" i="4"/>
  <c r="Q1315" i="4"/>
  <c r="Q1334" i="4"/>
  <c r="Q1365" i="4"/>
  <c r="Q1372" i="4"/>
  <c r="P1372" i="4"/>
  <c r="Q1379" i="4"/>
  <c r="N1392" i="4"/>
  <c r="Q1426" i="4"/>
  <c r="Q1437" i="4"/>
  <c r="P1437" i="4"/>
  <c r="Q1606" i="4"/>
  <c r="P1209" i="4"/>
  <c r="Q1209" i="4" s="1"/>
  <c r="P1217" i="4"/>
  <c r="P1225" i="4"/>
  <c r="Q1225" i="4" s="1"/>
  <c r="P1233" i="4"/>
  <c r="Q1233" i="4" s="1"/>
  <c r="P1242" i="4"/>
  <c r="P1250" i="4"/>
  <c r="P1258" i="4"/>
  <c r="Q1258" i="4" s="1"/>
  <c r="P1274" i="4"/>
  <c r="P1282" i="4"/>
  <c r="Q1282" i="4" s="1"/>
  <c r="P1290" i="4"/>
  <c r="P1298" i="4"/>
  <c r="P1306" i="4"/>
  <c r="P1314" i="4"/>
  <c r="P1463" i="4"/>
  <c r="Q1463" i="4" s="1"/>
  <c r="Q1479" i="4"/>
  <c r="P1479" i="4"/>
  <c r="P1919" i="4"/>
  <c r="Q1919" i="4" s="1"/>
  <c r="Q2237" i="4"/>
  <c r="P1190" i="4"/>
  <c r="Q1190" i="4" s="1"/>
  <c r="P1206" i="4"/>
  <c r="Q1206" i="4" s="1"/>
  <c r="P1214" i="4"/>
  <c r="P1454" i="4"/>
  <c r="Q1454" i="4" s="1"/>
  <c r="Q1498" i="4"/>
  <c r="Q1509" i="4"/>
  <c r="P1522" i="4"/>
  <c r="Q1522" i="4" s="1"/>
  <c r="J1517" i="4"/>
  <c r="C36" i="3" s="1"/>
  <c r="Q1532" i="4"/>
  <c r="P1558" i="4"/>
  <c r="Q1558" i="4" s="1"/>
  <c r="P1661" i="4"/>
  <c r="Q1661" i="4" s="1"/>
  <c r="Q1674" i="4"/>
  <c r="Q1723" i="4"/>
  <c r="J1955" i="4"/>
  <c r="C61" i="3" s="1"/>
  <c r="Q1956" i="4"/>
  <c r="Q1955" i="4" s="1"/>
  <c r="F61" i="3" s="1"/>
  <c r="P1956" i="4"/>
  <c r="P1955" i="4" s="1"/>
  <c r="E61" i="3" s="1"/>
  <c r="P2116" i="4"/>
  <c r="E77" i="3" s="1"/>
  <c r="Q1444" i="4"/>
  <c r="Q1446" i="4"/>
  <c r="P1446" i="4"/>
  <c r="Q1468" i="4"/>
  <c r="Q1576" i="4"/>
  <c r="Q1580" i="4"/>
  <c r="Q1579" i="4" s="1"/>
  <c r="F41" i="3" s="1"/>
  <c r="Q1588" i="4"/>
  <c r="Q1611" i="4"/>
  <c r="Q1672" i="4"/>
  <c r="P1672" i="4"/>
  <c r="N1959" i="4"/>
  <c r="N1958" i="4" s="1"/>
  <c r="Q2037" i="4"/>
  <c r="P2037" i="4"/>
  <c r="P2146" i="4"/>
  <c r="Q2146" i="4" s="1"/>
  <c r="P1241" i="4"/>
  <c r="Q1241" i="4" s="1"/>
  <c r="P1249" i="4"/>
  <c r="Q1249" i="4" s="1"/>
  <c r="P1257" i="4"/>
  <c r="Q1257" i="4" s="1"/>
  <c r="P1265" i="4"/>
  <c r="P1273" i="4"/>
  <c r="P1281" i="4"/>
  <c r="Q1281" i="4" s="1"/>
  <c r="P1289" i="4"/>
  <c r="Q1289" i="4" s="1"/>
  <c r="P1297" i="4"/>
  <c r="P1305" i="4"/>
  <c r="Q1305" i="4" s="1"/>
  <c r="P1313" i="4"/>
  <c r="Q1313" i="4" s="1"/>
  <c r="P1321" i="4"/>
  <c r="P1329" i="4"/>
  <c r="Q1329" i="4" s="1"/>
  <c r="P1337" i="4"/>
  <c r="P1345" i="4"/>
  <c r="Q1345" i="4" s="1"/>
  <c r="P1353" i="4"/>
  <c r="P1361" i="4"/>
  <c r="P1369" i="4"/>
  <c r="Q1369" i="4" s="1"/>
  <c r="P1377" i="4"/>
  <c r="Q1377" i="4" s="1"/>
  <c r="P1385" i="4"/>
  <c r="P1394" i="4"/>
  <c r="P1402" i="4"/>
  <c r="Q1402" i="4" s="1"/>
  <c r="P1410" i="4"/>
  <c r="Q1410" i="4" s="1"/>
  <c r="P1418" i="4"/>
  <c r="P1426" i="4"/>
  <c r="P1434" i="4"/>
  <c r="Q1434" i="4" s="1"/>
  <c r="P1442" i="4"/>
  <c r="Q1442" i="4" s="1"/>
  <c r="Q1464" i="4"/>
  <c r="Q1480" i="4"/>
  <c r="Q1489" i="4"/>
  <c r="Q1565" i="4"/>
  <c r="L1583" i="4"/>
  <c r="D42" i="3" s="1"/>
  <c r="L1604" i="4"/>
  <c r="D43" i="3" s="1"/>
  <c r="Q1641" i="4"/>
  <c r="Q1668" i="4"/>
  <c r="Q1920" i="4"/>
  <c r="P1238" i="4"/>
  <c r="Q1238" i="4" s="1"/>
  <c r="P1246" i="4"/>
  <c r="Q1246" i="4" s="1"/>
  <c r="P1254" i="4"/>
  <c r="Q1254" i="4" s="1"/>
  <c r="P1262" i="4"/>
  <c r="P1270" i="4"/>
  <c r="Q1270" i="4" s="1"/>
  <c r="P1278" i="4"/>
  <c r="Q1278" i="4" s="1"/>
  <c r="P1286" i="4"/>
  <c r="P1294" i="4"/>
  <c r="P1302" i="4"/>
  <c r="Q1302" i="4" s="1"/>
  <c r="P1310" i="4"/>
  <c r="P1318" i="4"/>
  <c r="Q1318" i="4" s="1"/>
  <c r="P1326" i="4"/>
  <c r="P1334" i="4"/>
  <c r="P1342" i="4"/>
  <c r="Q1342" i="4" s="1"/>
  <c r="P1350" i="4"/>
  <c r="P1358" i="4"/>
  <c r="P1366" i="4"/>
  <c r="Q1366" i="4" s="1"/>
  <c r="P1374" i="4"/>
  <c r="Q1374" i="4" s="1"/>
  <c r="P1382" i="4"/>
  <c r="P1390" i="4"/>
  <c r="P1399" i="4"/>
  <c r="P1407" i="4"/>
  <c r="Q1407" i="4" s="1"/>
  <c r="P1415" i="4"/>
  <c r="Q1415" i="4" s="1"/>
  <c r="P1423" i="4"/>
  <c r="P1431" i="4"/>
  <c r="Q1431" i="4" s="1"/>
  <c r="P1439" i="4"/>
  <c r="Q1455" i="4"/>
  <c r="Q1471" i="4"/>
  <c r="P1471" i="4"/>
  <c r="Q1487" i="4"/>
  <c r="P1487" i="4"/>
  <c r="Q1501" i="4"/>
  <c r="Q1503" i="4"/>
  <c r="P1503" i="4"/>
  <c r="Q1559" i="4"/>
  <c r="Q1568" i="4"/>
  <c r="P1568" i="4"/>
  <c r="N1583" i="4"/>
  <c r="Q1614" i="4"/>
  <c r="P1639" i="4"/>
  <c r="Q1639" i="4" s="1"/>
  <c r="Q1683" i="4"/>
  <c r="Q1685" i="4"/>
  <c r="L1688" i="4"/>
  <c r="D46" i="3" s="1"/>
  <c r="P1724" i="4"/>
  <c r="Q1724" i="4"/>
  <c r="Q1793" i="4"/>
  <c r="P1793" i="4"/>
  <c r="J1904" i="4"/>
  <c r="C59" i="3" s="1"/>
  <c r="Q1906" i="4"/>
  <c r="P1906" i="4"/>
  <c r="P1194" i="4"/>
  <c r="Q1194" i="4" s="1"/>
  <c r="P1202" i="4"/>
  <c r="P1210" i="4"/>
  <c r="P1218" i="4"/>
  <c r="Q1218" i="4" s="1"/>
  <c r="P1226" i="4"/>
  <c r="P1243" i="4"/>
  <c r="Q1243" i="4" s="1"/>
  <c r="P1251" i="4"/>
  <c r="Q1251" i="4" s="1"/>
  <c r="P1259" i="4"/>
  <c r="Q1259" i="4" s="1"/>
  <c r="P1267" i="4"/>
  <c r="Q1267" i="4" s="1"/>
  <c r="P1275" i="4"/>
  <c r="P1283" i="4"/>
  <c r="Q1283" i="4" s="1"/>
  <c r="P1291" i="4"/>
  <c r="P1299" i="4"/>
  <c r="Q1299" i="4" s="1"/>
  <c r="P1307" i="4"/>
  <c r="Q1307" i="4" s="1"/>
  <c r="P1315" i="4"/>
  <c r="P1323" i="4"/>
  <c r="Q1323" i="4" s="1"/>
  <c r="P1331" i="4"/>
  <c r="Q1331" i="4" s="1"/>
  <c r="P1339" i="4"/>
  <c r="Q1339" i="4" s="1"/>
  <c r="P1347" i="4"/>
  <c r="P1355" i="4"/>
  <c r="Q1355" i="4" s="1"/>
  <c r="P1363" i="4"/>
  <c r="Q1363" i="4" s="1"/>
  <c r="P1371" i="4"/>
  <c r="Q1371" i="4" s="1"/>
  <c r="P1379" i="4"/>
  <c r="P1387" i="4"/>
  <c r="Q1387" i="4" s="1"/>
  <c r="P1396" i="4"/>
  <c r="Q1396" i="4" s="1"/>
  <c r="P1404" i="4"/>
  <c r="Q1404" i="4" s="1"/>
  <c r="P1412" i="4"/>
  <c r="Q1412" i="4" s="1"/>
  <c r="P1420" i="4"/>
  <c r="P1428" i="4"/>
  <c r="Q1428" i="4" s="1"/>
  <c r="P1436" i="4"/>
  <c r="Q1436" i="4" s="1"/>
  <c r="Q1447" i="4"/>
  <c r="P1449" i="4"/>
  <c r="Q1449" i="4" s="1"/>
  <c r="P1577" i="4"/>
  <c r="Q1577" i="4" s="1"/>
  <c r="J1574" i="4"/>
  <c r="C40" i="3" s="1"/>
  <c r="P1589" i="4"/>
  <c r="Q1589" i="4" s="1"/>
  <c r="Q1612" i="4"/>
  <c r="P1612" i="4"/>
  <c r="L1617" i="4"/>
  <c r="D44" i="3" s="1"/>
  <c r="Q1703" i="4"/>
  <c r="P1940" i="4"/>
  <c r="Q1940" i="4" s="1"/>
  <c r="J1392" i="4"/>
  <c r="C35" i="3" s="1"/>
  <c r="Q1476" i="4"/>
  <c r="Q1490" i="4"/>
  <c r="Q1497" i="4"/>
  <c r="Q1513" i="4"/>
  <c r="Q1525" i="4"/>
  <c r="Q1543" i="4"/>
  <c r="P1550" i="4"/>
  <c r="Q1550" i="4" s="1"/>
  <c r="J1542" i="4"/>
  <c r="C39" i="3" s="1"/>
  <c r="Q1605" i="4"/>
  <c r="Q1646" i="4"/>
  <c r="Q1692" i="4"/>
  <c r="Q2012" i="4"/>
  <c r="Q2116" i="4"/>
  <c r="F77" i="3" s="1"/>
  <c r="P1493" i="4"/>
  <c r="Q1493" i="4" s="1"/>
  <c r="P1501" i="4"/>
  <c r="P1509" i="4"/>
  <c r="P1518" i="4"/>
  <c r="J1531" i="4"/>
  <c r="C38" i="3" s="1"/>
  <c r="P1532" i="4"/>
  <c r="P1548" i="4"/>
  <c r="Q1548" i="4" s="1"/>
  <c r="P1757" i="4"/>
  <c r="Q1757" i="4" s="1"/>
  <c r="P1775" i="4"/>
  <c r="J1760" i="4"/>
  <c r="C48" i="3" s="1"/>
  <c r="P1927" i="4"/>
  <c r="J1922" i="4"/>
  <c r="C60" i="3" s="1"/>
  <c r="P2066" i="4"/>
  <c r="Q2066" i="4" s="1"/>
  <c r="N2085" i="4"/>
  <c r="N2084" i="4" s="1"/>
  <c r="Q2093" i="4"/>
  <c r="P2093" i="4"/>
  <c r="P2128" i="4"/>
  <c r="P2127" i="4" s="1"/>
  <c r="E78" i="3" s="1"/>
  <c r="J2127" i="4"/>
  <c r="C78" i="3" s="1"/>
  <c r="P2213" i="4"/>
  <c r="P1474" i="4"/>
  <c r="Q1474" i="4" s="1"/>
  <c r="P1482" i="4"/>
  <c r="Q1482" i="4" s="1"/>
  <c r="P1490" i="4"/>
  <c r="P1498" i="4"/>
  <c r="P1506" i="4"/>
  <c r="Q1506" i="4" s="1"/>
  <c r="P1514" i="4"/>
  <c r="Q1514" i="4" s="1"/>
  <c r="P1528" i="4"/>
  <c r="Q1528" i="4" s="1"/>
  <c r="P1543" i="4"/>
  <c r="Q1761" i="4"/>
  <c r="Q1760" i="4" s="1"/>
  <c r="F48" i="3" s="1"/>
  <c r="J1777" i="4"/>
  <c r="C49" i="3" s="1"/>
  <c r="Q1781" i="4"/>
  <c r="P1781" i="4"/>
  <c r="Q1889" i="4"/>
  <c r="Q1895" i="4"/>
  <c r="Q1894" i="4" s="1"/>
  <c r="F58" i="3" s="1"/>
  <c r="P1895" i="4"/>
  <c r="P1894" i="4" s="1"/>
  <c r="E58" i="3" s="1"/>
  <c r="J1894" i="4"/>
  <c r="C58" i="3" s="1"/>
  <c r="P1961" i="4"/>
  <c r="J1960" i="4"/>
  <c r="P2043" i="4"/>
  <c r="J2041" i="4"/>
  <c r="C67" i="3" s="1"/>
  <c r="P2058" i="4"/>
  <c r="P2057" i="4" s="1"/>
  <c r="E68" i="3" s="1"/>
  <c r="J2057" i="4"/>
  <c r="C68" i="3" s="1"/>
  <c r="P2097" i="4"/>
  <c r="Q2114" i="4"/>
  <c r="P2114" i="4"/>
  <c r="P2136" i="4"/>
  <c r="P2135" i="4" s="1"/>
  <c r="E79" i="3" s="1"/>
  <c r="J2135" i="4"/>
  <c r="C79" i="3" s="1"/>
  <c r="P2167" i="4"/>
  <c r="Q2167" i="4" s="1"/>
  <c r="P2185" i="4"/>
  <c r="E82" i="3" s="1"/>
  <c r="J2206" i="4"/>
  <c r="P2231" i="4"/>
  <c r="P2229" i="4" s="1"/>
  <c r="J2229" i="4"/>
  <c r="P1727" i="4"/>
  <c r="Q1727" i="4" s="1"/>
  <c r="L1777" i="4"/>
  <c r="D49" i="3" s="1"/>
  <c r="J1797" i="4"/>
  <c r="C50" i="3" s="1"/>
  <c r="Q1853" i="4"/>
  <c r="Q2015" i="4"/>
  <c r="Q2017" i="4"/>
  <c r="P2017" i="4"/>
  <c r="Q2023" i="4"/>
  <c r="Q2025" i="4"/>
  <c r="P2025" i="4"/>
  <c r="L2057" i="4"/>
  <c r="D68" i="3" s="1"/>
  <c r="P2081" i="4"/>
  <c r="J2078" i="4"/>
  <c r="L2135" i="4"/>
  <c r="D79" i="3" s="1"/>
  <c r="P1444" i="4"/>
  <c r="P1452" i="4"/>
  <c r="Q1452" i="4" s="1"/>
  <c r="P1460" i="4"/>
  <c r="Q1460" i="4" s="1"/>
  <c r="P1468" i="4"/>
  <c r="P1476" i="4"/>
  <c r="P1484" i="4"/>
  <c r="Q1484" i="4" s="1"/>
  <c r="P1492" i="4"/>
  <c r="Q1492" i="4" s="1"/>
  <c r="P1500" i="4"/>
  <c r="Q1500" i="4" s="1"/>
  <c r="P1508" i="4"/>
  <c r="Q1508" i="4" s="1"/>
  <c r="P1547" i="4"/>
  <c r="Q1547" i="4" s="1"/>
  <c r="P1555" i="4"/>
  <c r="Q1555" i="4" s="1"/>
  <c r="P1565" i="4"/>
  <c r="J1583" i="4"/>
  <c r="C42" i="3" s="1"/>
  <c r="P1584" i="4"/>
  <c r="P1600" i="4"/>
  <c r="Q1600" i="4" s="1"/>
  <c r="P1609" i="4"/>
  <c r="Q1609" i="4" s="1"/>
  <c r="J1617" i="4"/>
  <c r="C44" i="3" s="1"/>
  <c r="P1618" i="4"/>
  <c r="Q1618" i="4" s="1"/>
  <c r="P1634" i="4"/>
  <c r="Q1634" i="4" s="1"/>
  <c r="P1646" i="4"/>
  <c r="P1668" i="4"/>
  <c r="P1683" i="4"/>
  <c r="P1692" i="4"/>
  <c r="P1716" i="4"/>
  <c r="Q1716" i="4" s="1"/>
  <c r="Q1775" i="4"/>
  <c r="Q1826" i="4"/>
  <c r="P1887" i="4"/>
  <c r="Q1887" i="4" s="1"/>
  <c r="Q1891" i="4"/>
  <c r="Q1927" i="4"/>
  <c r="Q1951" i="4"/>
  <c r="P1987" i="4"/>
  <c r="Q1987" i="4" s="1"/>
  <c r="Q2002" i="4"/>
  <c r="P2009" i="4"/>
  <c r="P2001" i="4" s="1"/>
  <c r="E65" i="3" s="1"/>
  <c r="P2031" i="4"/>
  <c r="J2030" i="4"/>
  <c r="C66" i="3" s="1"/>
  <c r="P2047" i="4"/>
  <c r="Q2047" i="4" s="1"/>
  <c r="Q2051" i="4"/>
  <c r="Q2121" i="4"/>
  <c r="Q2128" i="4"/>
  <c r="Q2127" i="4" s="1"/>
  <c r="F78" i="3" s="1"/>
  <c r="Q2149" i="4"/>
  <c r="J2153" i="4"/>
  <c r="C80" i="3" s="1"/>
  <c r="P2155" i="4"/>
  <c r="Q2159" i="4"/>
  <c r="Q2187" i="4"/>
  <c r="Q2186" i="4" s="1"/>
  <c r="P2225" i="4"/>
  <c r="Q2225" i="4" s="1"/>
  <c r="Q2244" i="4"/>
  <c r="Q2241" i="4" s="1"/>
  <c r="F94" i="3" s="1"/>
  <c r="P2244" i="4"/>
  <c r="P1457" i="4"/>
  <c r="Q1457" i="4" s="1"/>
  <c r="P1465" i="4"/>
  <c r="Q1465" i="4" s="1"/>
  <c r="P1473" i="4"/>
  <c r="Q1473" i="4" s="1"/>
  <c r="P1481" i="4"/>
  <c r="Q1481" i="4" s="1"/>
  <c r="P1489" i="4"/>
  <c r="P1497" i="4"/>
  <c r="P1505" i="4"/>
  <c r="Q1505" i="4" s="1"/>
  <c r="P1513" i="4"/>
  <c r="P1525" i="4"/>
  <c r="P1552" i="4"/>
  <c r="Q1552" i="4" s="1"/>
  <c r="P1562" i="4"/>
  <c r="Q1562" i="4" s="1"/>
  <c r="P1570" i="4"/>
  <c r="Q1570" i="4" s="1"/>
  <c r="J1579" i="4"/>
  <c r="C41" i="3" s="1"/>
  <c r="P1580" i="4"/>
  <c r="P1579" i="4" s="1"/>
  <c r="E41" i="3" s="1"/>
  <c r="P1593" i="4"/>
  <c r="Q1593" i="4" s="1"/>
  <c r="P1606" i="4"/>
  <c r="P1604" i="4" s="1"/>
  <c r="E43" i="3" s="1"/>
  <c r="P1614" i="4"/>
  <c r="P1631" i="4"/>
  <c r="Q1631" i="4" s="1"/>
  <c r="P1641" i="4"/>
  <c r="P1665" i="4"/>
  <c r="Q1665" i="4" s="1"/>
  <c r="P1674" i="4"/>
  <c r="J1688" i="4"/>
  <c r="C46" i="3" s="1"/>
  <c r="P1689" i="4"/>
  <c r="P1704" i="4"/>
  <c r="Q1704" i="4" s="1"/>
  <c r="P1849" i="4"/>
  <c r="N1848" i="4"/>
  <c r="N1847" i="4" s="1"/>
  <c r="N1846" i="4" s="1"/>
  <c r="P1875" i="4"/>
  <c r="Q1875" i="4" s="1"/>
  <c r="P1880" i="4"/>
  <c r="J1879" i="4"/>
  <c r="Q1892" i="4"/>
  <c r="Q1928" i="4"/>
  <c r="Q1939" i="4"/>
  <c r="P1939" i="4"/>
  <c r="Q1952" i="4"/>
  <c r="L2001" i="4"/>
  <c r="D65" i="3" s="1"/>
  <c r="Q2043" i="4"/>
  <c r="Q2055" i="4"/>
  <c r="Q2069" i="4"/>
  <c r="Q2075" i="4"/>
  <c r="Q2074" i="4" s="1"/>
  <c r="F69" i="3" s="1"/>
  <c r="P2075" i="4"/>
  <c r="P2074" i="4" s="1"/>
  <c r="E69" i="3" s="1"/>
  <c r="J2074" i="4"/>
  <c r="C69" i="3" s="1"/>
  <c r="L2078" i="4"/>
  <c r="Q2098" i="4"/>
  <c r="Q2097" i="4" s="1"/>
  <c r="Q2131" i="4"/>
  <c r="L2153" i="4"/>
  <c r="D80" i="3" s="1"/>
  <c r="L2186" i="4"/>
  <c r="N2195" i="4"/>
  <c r="N2185" i="4" s="1"/>
  <c r="N2095" i="4" s="1"/>
  <c r="Q2208" i="4"/>
  <c r="Q2231" i="4"/>
  <c r="Q2229" i="4" s="1"/>
  <c r="N2241" i="4"/>
  <c r="N2228" i="4" s="1"/>
  <c r="N2227" i="4" s="1"/>
  <c r="P1462" i="4"/>
  <c r="Q1462" i="4" s="1"/>
  <c r="P1549" i="4"/>
  <c r="Q1549" i="4" s="1"/>
  <c r="P1557" i="4"/>
  <c r="Q1557" i="4" s="1"/>
  <c r="P1567" i="4"/>
  <c r="Q1567" i="4" s="1"/>
  <c r="P1576" i="4"/>
  <c r="P1588" i="4"/>
  <c r="P1602" i="4"/>
  <c r="Q1602" i="4" s="1"/>
  <c r="P1611" i="4"/>
  <c r="P1622" i="4"/>
  <c r="Q1622" i="4" s="1"/>
  <c r="P1636" i="4"/>
  <c r="Q1636" i="4" s="1"/>
  <c r="P1656" i="4"/>
  <c r="Q1656" i="4" s="1"/>
  <c r="J1670" i="4"/>
  <c r="C45" i="3" s="1"/>
  <c r="P1671" i="4"/>
  <c r="P1685" i="4"/>
  <c r="P1700" i="4"/>
  <c r="Q1700" i="4" s="1"/>
  <c r="P1723" i="4"/>
  <c r="Q1786" i="4"/>
  <c r="Q1798" i="4"/>
  <c r="Q1862" i="4"/>
  <c r="J1884" i="4"/>
  <c r="C57" i="3" s="1"/>
  <c r="Q1886" i="4"/>
  <c r="P1886" i="4"/>
  <c r="P1912" i="4"/>
  <c r="Q1912" i="4" s="1"/>
  <c r="P1920" i="4"/>
  <c r="Q1967" i="4"/>
  <c r="P1976" i="4"/>
  <c r="Q1976" i="4" s="1"/>
  <c r="N2001" i="4"/>
  <c r="P2038" i="4"/>
  <c r="Q2038" i="4" s="1"/>
  <c r="Q2044" i="4"/>
  <c r="P2046" i="4"/>
  <c r="P2041" i="4" s="1"/>
  <c r="E67" i="3" s="1"/>
  <c r="N2078" i="4"/>
  <c r="N2077" i="4" s="1"/>
  <c r="Q2081" i="4"/>
  <c r="P2101" i="4"/>
  <c r="Q2101" i="4" s="1"/>
  <c r="J2097" i="4"/>
  <c r="Q2139" i="4"/>
  <c r="P2147" i="4"/>
  <c r="Q2147" i="4" s="1"/>
  <c r="Q2151" i="4"/>
  <c r="P2195" i="4"/>
  <c r="E84" i="3" s="1"/>
  <c r="Q2196" i="4"/>
  <c r="Q2232" i="4"/>
  <c r="P2241" i="4"/>
  <c r="E94" i="3" s="1"/>
  <c r="Q1850" i="4"/>
  <c r="Q1863" i="4"/>
  <c r="Q1865" i="4"/>
  <c r="P1865" i="4"/>
  <c r="L1884" i="4"/>
  <c r="Q1916" i="4"/>
  <c r="Q2031" i="4"/>
  <c r="Q2030" i="4" s="1"/>
  <c r="F66" i="3" s="1"/>
  <c r="Q2082" i="4"/>
  <c r="N2207" i="4"/>
  <c r="N2206" i="4" s="1"/>
  <c r="N2205" i="4" s="1"/>
  <c r="Q2216" i="4"/>
  <c r="Q2213" i="4" s="1"/>
  <c r="F89" i="3" s="1"/>
  <c r="Q2234" i="4"/>
  <c r="P2234" i="4"/>
  <c r="Q1756" i="4"/>
  <c r="Q1778" i="4"/>
  <c r="Q1777" i="4" s="1"/>
  <c r="F49" i="3" s="1"/>
  <c r="Q1790" i="4"/>
  <c r="Q1885" i="4"/>
  <c r="Q2092" i="4"/>
  <c r="Q2145" i="4"/>
  <c r="Q2154" i="4"/>
  <c r="Q2164" i="4"/>
  <c r="Q2183" i="4"/>
  <c r="Q2182" i="4" s="1"/>
  <c r="F81" i="3" s="1"/>
  <c r="Q2199" i="4"/>
  <c r="Q2211" i="4"/>
  <c r="P1740" i="4"/>
  <c r="Q1740" i="4" s="1"/>
  <c r="P1761" i="4"/>
  <c r="P1760" i="4" s="1"/>
  <c r="E48" i="3" s="1"/>
  <c r="P1786" i="4"/>
  <c r="P1777" i="4" s="1"/>
  <c r="E49" i="3" s="1"/>
  <c r="P1799" i="4"/>
  <c r="P1797" i="4" s="1"/>
  <c r="E50" i="3" s="1"/>
  <c r="P1853" i="4"/>
  <c r="P1889" i="4"/>
  <c r="P2012" i="4"/>
  <c r="P2028" i="4"/>
  <c r="Q2028" i="4" s="1"/>
  <c r="P2061" i="4"/>
  <c r="Q2061" i="4" s="1"/>
  <c r="P2069" i="4"/>
  <c r="P2079" i="4"/>
  <c r="P2078" i="4" s="1"/>
  <c r="P2088" i="4"/>
  <c r="P2085" i="4" s="1"/>
  <c r="P2121" i="4"/>
  <c r="P2139" i="4"/>
  <c r="P2149" i="4"/>
  <c r="P2216" i="4"/>
  <c r="P2238" i="4"/>
  <c r="J2182" i="4"/>
  <c r="C81" i="3" s="1"/>
  <c r="E27" i="1"/>
  <c r="Q1617" i="4" l="1"/>
  <c r="F44" i="3" s="1"/>
  <c r="F92" i="3"/>
  <c r="Q781" i="4"/>
  <c r="F20" i="3" s="1"/>
  <c r="Q1922" i="4"/>
  <c r="F60" i="3" s="1"/>
  <c r="P1392" i="4"/>
  <c r="E35" i="3" s="1"/>
  <c r="Q2046" i="4"/>
  <c r="Q2041" i="4" s="1"/>
  <c r="F67" i="3" s="1"/>
  <c r="P1235" i="4"/>
  <c r="E34" i="3" s="1"/>
  <c r="P2077" i="4"/>
  <c r="E70" i="3" s="1"/>
  <c r="E71" i="3"/>
  <c r="Q2009" i="4"/>
  <c r="J2228" i="4"/>
  <c r="C92" i="3"/>
  <c r="Q2136" i="4"/>
  <c r="Q2135" i="4" s="1"/>
  <c r="F79" i="3" s="1"/>
  <c r="Q1799" i="4"/>
  <c r="Q1236" i="4"/>
  <c r="Q1235" i="4" s="1"/>
  <c r="F34" i="3" s="1"/>
  <c r="P1136" i="4"/>
  <c r="E32" i="3" s="1"/>
  <c r="Q1574" i="4"/>
  <c r="F40" i="3" s="1"/>
  <c r="Q1107" i="4"/>
  <c r="F31" i="3" s="1"/>
  <c r="P173" i="4"/>
  <c r="E11" i="3" s="1"/>
  <c r="Q1542" i="4"/>
  <c r="F39" i="3" s="1"/>
  <c r="Q449" i="4"/>
  <c r="Q444" i="4" s="1"/>
  <c r="F15" i="3" s="1"/>
  <c r="L2185" i="4"/>
  <c r="D82" i="3" s="1"/>
  <c r="D83" i="3"/>
  <c r="P1688" i="4"/>
  <c r="E46" i="3" s="1"/>
  <c r="Q1689" i="4"/>
  <c r="Q1688" i="4" s="1"/>
  <c r="F46" i="3" s="1"/>
  <c r="P2228" i="4"/>
  <c r="E92" i="3"/>
  <c r="P1517" i="4"/>
  <c r="E36" i="3" s="1"/>
  <c r="Q1518" i="4"/>
  <c r="Q1517" i="4" s="1"/>
  <c r="F36" i="3" s="1"/>
  <c r="Q1702" i="4"/>
  <c r="F47" i="3" s="1"/>
  <c r="Q765" i="4"/>
  <c r="F19" i="3" s="1"/>
  <c r="P1574" i="4"/>
  <c r="E40" i="3" s="1"/>
  <c r="N854" i="4"/>
  <c r="N7" i="4" s="1"/>
  <c r="N6" i="4" s="1"/>
  <c r="P1107" i="4"/>
  <c r="E31" i="3" s="1"/>
  <c r="P2236" i="4"/>
  <c r="E93" i="3" s="1"/>
  <c r="Q2238" i="4"/>
  <c r="Q2236" i="4" s="1"/>
  <c r="Q1884" i="4"/>
  <c r="F57" i="3" s="1"/>
  <c r="Q2088" i="4"/>
  <c r="Q2085" i="4" s="1"/>
  <c r="Q2079" i="4"/>
  <c r="Q2078" i="4" s="1"/>
  <c r="J2077" i="4"/>
  <c r="C70" i="3" s="1"/>
  <c r="C71" i="3"/>
  <c r="P1702" i="4"/>
  <c r="E47" i="3" s="1"/>
  <c r="L2096" i="4"/>
  <c r="L1878" i="4"/>
  <c r="D57" i="3"/>
  <c r="E89" i="3"/>
  <c r="P2206" i="4"/>
  <c r="Q1048" i="4"/>
  <c r="Q1036" i="4" s="1"/>
  <c r="F28" i="3" s="1"/>
  <c r="P2084" i="4"/>
  <c r="E72" i="3" s="1"/>
  <c r="E73" i="3"/>
  <c r="P1617" i="4"/>
  <c r="E44" i="3" s="1"/>
  <c r="Q2058" i="4"/>
  <c r="Q2057" i="4" s="1"/>
  <c r="F68" i="3" s="1"/>
  <c r="Q1524" i="4"/>
  <c r="F37" i="3" s="1"/>
  <c r="Q1904" i="4"/>
  <c r="F59" i="3" s="1"/>
  <c r="F83" i="3"/>
  <c r="P1583" i="4"/>
  <c r="E42" i="3" s="1"/>
  <c r="P2096" i="4"/>
  <c r="E76" i="3"/>
  <c r="P1960" i="4"/>
  <c r="Q1604" i="4"/>
  <c r="F43" i="3" s="1"/>
  <c r="Q1584" i="4"/>
  <c r="Q1583" i="4" s="1"/>
  <c r="F42" i="3" s="1"/>
  <c r="L854" i="4"/>
  <c r="D24" i="3" s="1"/>
  <c r="D25" i="3"/>
  <c r="Q9" i="4"/>
  <c r="Q328" i="4"/>
  <c r="F14" i="3" s="1"/>
  <c r="P855" i="4"/>
  <c r="Q856" i="4"/>
  <c r="Q855" i="4" s="1"/>
  <c r="Q727" i="4"/>
  <c r="Q705" i="4" s="1"/>
  <c r="F18" i="3" s="1"/>
  <c r="P705" i="4"/>
  <c r="E18" i="3" s="1"/>
  <c r="F76" i="3"/>
  <c r="P1879" i="4"/>
  <c r="Q1880" i="4"/>
  <c r="Q1879" i="4" s="1"/>
  <c r="Q913" i="4"/>
  <c r="F26" i="3" s="1"/>
  <c r="P563" i="4"/>
  <c r="E17" i="3" s="1"/>
  <c r="Q568" i="4"/>
  <c r="Q2195" i="4"/>
  <c r="F84" i="3" s="1"/>
  <c r="L2077" i="4"/>
  <c r="D70" i="3" s="1"/>
  <c r="D71" i="3"/>
  <c r="Q1961" i="4"/>
  <c r="Q1960" i="4" s="1"/>
  <c r="P2153" i="4"/>
  <c r="E80" i="3" s="1"/>
  <c r="Q2155" i="4"/>
  <c r="Q2153" i="4" s="1"/>
  <c r="L1959" i="4"/>
  <c r="Q1531" i="4"/>
  <c r="F38" i="3" s="1"/>
  <c r="Q1168" i="4"/>
  <c r="Q1165" i="4" s="1"/>
  <c r="F33" i="3" s="1"/>
  <c r="P1165" i="4"/>
  <c r="E33" i="3" s="1"/>
  <c r="P1095" i="4"/>
  <c r="E30" i="3" s="1"/>
  <c r="Q1101" i="4"/>
  <c r="Q1095" i="4" s="1"/>
  <c r="F30" i="3" s="1"/>
  <c r="Q1392" i="4"/>
  <c r="F35" i="3" s="1"/>
  <c r="P781" i="4"/>
  <c r="E20" i="3" s="1"/>
  <c r="Q809" i="4"/>
  <c r="Q827" i="4"/>
  <c r="Q826" i="4" s="1"/>
  <c r="F21" i="3" s="1"/>
  <c r="Q841" i="4"/>
  <c r="F22" i="3" s="1"/>
  <c r="Q453" i="4"/>
  <c r="Q452" i="4" s="1"/>
  <c r="F16" i="3" s="1"/>
  <c r="P261" i="4"/>
  <c r="E12" i="3" s="1"/>
  <c r="J8" i="4"/>
  <c r="C9" i="3"/>
  <c r="J2096" i="4"/>
  <c r="C76" i="3"/>
  <c r="P1884" i="4"/>
  <c r="E57" i="3" s="1"/>
  <c r="Q2207" i="4"/>
  <c r="P1848" i="4"/>
  <c r="P1524" i="4"/>
  <c r="E37" i="3" s="1"/>
  <c r="J2205" i="4"/>
  <c r="C86" i="3" s="1"/>
  <c r="C87" i="3"/>
  <c r="P1531" i="4"/>
  <c r="E38" i="3" s="1"/>
  <c r="Q1849" i="4"/>
  <c r="Q1848" i="4" s="1"/>
  <c r="Q93" i="4"/>
  <c r="Q89" i="4"/>
  <c r="F10" i="3" s="1"/>
  <c r="Q563" i="4"/>
  <c r="F17" i="3" s="1"/>
  <c r="Q262" i="4"/>
  <c r="Q261" i="4" s="1"/>
  <c r="F12" i="3" s="1"/>
  <c r="P1670" i="4"/>
  <c r="E45" i="3" s="1"/>
  <c r="P2030" i="4"/>
  <c r="E66" i="3" s="1"/>
  <c r="J1959" i="4"/>
  <c r="C64" i="3"/>
  <c r="P1922" i="4"/>
  <c r="E60" i="3" s="1"/>
  <c r="P1078" i="4"/>
  <c r="E29" i="3" s="1"/>
  <c r="P913" i="4"/>
  <c r="E26" i="3" s="1"/>
  <c r="J854" i="4"/>
  <c r="C24" i="3" s="1"/>
  <c r="C25" i="3"/>
  <c r="Q173" i="4"/>
  <c r="F11" i="3" s="1"/>
  <c r="P328" i="4"/>
  <c r="E14" i="3" s="1"/>
  <c r="P273" i="4"/>
  <c r="E13" i="3" s="1"/>
  <c r="E9" i="3"/>
  <c r="A11" i="1"/>
  <c r="A14" i="1"/>
  <c r="A5" i="1" a="1"/>
  <c r="A5" i="1" s="1"/>
  <c r="A9" i="1" s="1"/>
  <c r="P765" i="4"/>
  <c r="E19" i="3" s="1"/>
  <c r="Q1670" i="4"/>
  <c r="F45" i="3" s="1"/>
  <c r="L8" i="4"/>
  <c r="Q1797" i="4"/>
  <c r="F50" i="3" s="1"/>
  <c r="J1878" i="4"/>
  <c r="C56" i="3"/>
  <c r="Q2001" i="4"/>
  <c r="F65" i="3" s="1"/>
  <c r="P1542" i="4"/>
  <c r="E39" i="3" s="1"/>
  <c r="P1904" i="4"/>
  <c r="E59" i="3" s="1"/>
  <c r="Q274" i="4"/>
  <c r="Q273" i="4" s="1"/>
  <c r="F13" i="3" s="1"/>
  <c r="A10" i="1"/>
  <c r="A13" i="1"/>
  <c r="B100" i="3"/>
  <c r="C100" i="3"/>
  <c r="B99" i="3"/>
  <c r="C99" i="3"/>
  <c r="C98" i="3" l="1"/>
  <c r="C101" i="3" s="1"/>
  <c r="F93" i="3"/>
  <c r="Q2228" i="4"/>
  <c r="F80" i="3"/>
  <c r="Q2096" i="4"/>
  <c r="Q1878" i="4"/>
  <c r="F56" i="3"/>
  <c r="P2095" i="4"/>
  <c r="E74" i="3" s="1"/>
  <c r="E75" i="3"/>
  <c r="E91" i="3"/>
  <c r="P2227" i="4"/>
  <c r="E90" i="3" s="1"/>
  <c r="J2227" i="4"/>
  <c r="C90" i="3" s="1"/>
  <c r="C91" i="3"/>
  <c r="P1878" i="4"/>
  <c r="E56" i="3"/>
  <c r="Q8" i="4"/>
  <c r="F9" i="3"/>
  <c r="J7" i="4"/>
  <c r="C8" i="3"/>
  <c r="Q1959" i="4"/>
  <c r="F64" i="3"/>
  <c r="J1877" i="4"/>
  <c r="C54" i="3" s="1"/>
  <c r="C55" i="3"/>
  <c r="P8" i="4"/>
  <c r="P1847" i="4"/>
  <c r="E53" i="3"/>
  <c r="Q2206" i="4"/>
  <c r="F88" i="3"/>
  <c r="Q2185" i="4"/>
  <c r="F82" i="3" s="1"/>
  <c r="P2205" i="4"/>
  <c r="E86" i="3" s="1"/>
  <c r="E87" i="3"/>
  <c r="Q2077" i="4"/>
  <c r="F70" i="3" s="1"/>
  <c r="F71" i="3"/>
  <c r="L7" i="4"/>
  <c r="D8" i="3"/>
  <c r="Q2084" i="4"/>
  <c r="F72" i="3" s="1"/>
  <c r="F73" i="3"/>
  <c r="Q1847" i="4"/>
  <c r="F53" i="3"/>
  <c r="L1958" i="4"/>
  <c r="D62" i="3" s="1"/>
  <c r="D63" i="3"/>
  <c r="J1958" i="4"/>
  <c r="C62" i="3" s="1"/>
  <c r="C63" i="3"/>
  <c r="J2095" i="4"/>
  <c r="C74" i="3" s="1"/>
  <c r="C75" i="3"/>
  <c r="Q854" i="4"/>
  <c r="F24" i="3" s="1"/>
  <c r="F25" i="3"/>
  <c r="P1959" i="4"/>
  <c r="E64" i="3"/>
  <c r="L1877" i="4"/>
  <c r="D54" i="3" s="1"/>
  <c r="D55" i="3"/>
  <c r="A15" i="1"/>
  <c r="A16" i="1" s="1"/>
  <c r="A12" i="1"/>
  <c r="P854" i="4"/>
  <c r="E24" i="3" s="1"/>
  <c r="E25" i="3"/>
  <c r="L2095" i="4"/>
  <c r="D74" i="3" s="1"/>
  <c r="D75" i="3"/>
  <c r="E28" i="1"/>
  <c r="E29" i="1" l="1"/>
  <c r="Q1846" i="4"/>
  <c r="F51" i="3" s="1"/>
  <c r="F52" i="3"/>
  <c r="Q7" i="4"/>
  <c r="F8" i="3"/>
  <c r="P1877" i="4"/>
  <c r="E54" i="3" s="1"/>
  <c r="E55" i="3"/>
  <c r="Q1877" i="4"/>
  <c r="F54" i="3" s="1"/>
  <c r="F55" i="3"/>
  <c r="P7" i="4"/>
  <c r="E8" i="3"/>
  <c r="Q2095" i="4"/>
  <c r="F74" i="3" s="1"/>
  <c r="F75" i="3"/>
  <c r="Q1958" i="4"/>
  <c r="F62" i="3" s="1"/>
  <c r="F63" i="3"/>
  <c r="Q2205" i="4"/>
  <c r="F86" i="3" s="1"/>
  <c r="F87" i="3"/>
  <c r="Q2227" i="4"/>
  <c r="F90" i="3" s="1"/>
  <c r="F91" i="3"/>
  <c r="J6" i="4"/>
  <c r="C6" i="3" s="1"/>
  <c r="C7" i="3"/>
  <c r="L6" i="4"/>
  <c r="D6" i="3" s="1"/>
  <c r="D7" i="3"/>
  <c r="P1958" i="4"/>
  <c r="E62" i="3" s="1"/>
  <c r="E63" i="3"/>
  <c r="P1846" i="4"/>
  <c r="E51" i="3" s="1"/>
  <c r="E52" i="3"/>
  <c r="Q6" i="4" l="1"/>
  <c r="F6" i="3" s="1"/>
  <c r="F7" i="3"/>
  <c r="P6" i="4"/>
  <c r="E6" i="3" s="1"/>
  <c r="E7" i="3"/>
</calcChain>
</file>

<file path=xl/sharedStrings.xml><?xml version="1.0" encoding="utf-8"?>
<sst xmlns="http://schemas.openxmlformats.org/spreadsheetml/2006/main" count="5622" uniqueCount="2609">
  <si>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</si>
  <si>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</si>
  <si>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</si>
  <si>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</si>
  <si>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</si>
  <si>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</si>
  <si>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</si>
  <si>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</si>
  <si>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</si>
  <si>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</si>
  <si>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</si>
  <si>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</si>
  <si>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</si>
  <si>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</si>
  <si>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</si>
  <si>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</si>
  <si>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Ostatní</t>
  </si>
  <si>
    <t>Výkaz výměr:</t>
  </si>
  <si>
    <t>Jedn. Cena</t>
  </si>
  <si>
    <t>Město Klatovy</t>
  </si>
  <si>
    <t>nám. Míru 62</t>
  </si>
  <si>
    <t>ZAKÁZKA</t>
  </si>
  <si>
    <t>Set Column width to</t>
  </si>
  <si>
    <t>Číslo:</t>
  </si>
  <si>
    <t>Zakázka:</t>
  </si>
  <si>
    <t>Hasičská zbrojnice Sobětice u Klatov</t>
  </si>
  <si>
    <t>Komentář:</t>
  </si>
  <si>
    <t>FIRMY</t>
  </si>
  <si>
    <t>Investor:</t>
  </si>
  <si>
    <t>Projektant:</t>
  </si>
  <si>
    <t>Ing. Petr Lavička</t>
  </si>
  <si>
    <t>ROZPOČET</t>
  </si>
  <si>
    <t>Celkem (bez DPH):</t>
  </si>
  <si>
    <t>Kč</t>
  </si>
  <si>
    <t>DPH:</t>
  </si>
  <si>
    <t>Celkem včetně DPH:</t>
  </si>
  <si>
    <t>S</t>
  </si>
  <si>
    <t>S: Hasičská zbrojnice Sobětice u Klatov</t>
  </si>
  <si>
    <t>S/01</t>
  </si>
  <si>
    <t>01: Objekt hasičské zbrojnice</t>
  </si>
  <si>
    <t>S/01/H</t>
  </si>
  <si>
    <t>H: Práce HSV</t>
  </si>
  <si>
    <t>S/01/H/001.</t>
  </si>
  <si>
    <t>001.: Zemní práce</t>
  </si>
  <si>
    <t>S/01/H/0027</t>
  </si>
  <si>
    <t>0027: Základy</t>
  </si>
  <si>
    <t>S/01/H/0031</t>
  </si>
  <si>
    <t>0031: Zdi pozemních staveb</t>
  </si>
  <si>
    <t>S/01/H/0033</t>
  </si>
  <si>
    <t>0033: Sloupy, pilíře</t>
  </si>
  <si>
    <t>S/01/H/0034</t>
  </si>
  <si>
    <t>0034: Stěny a příčky</t>
  </si>
  <si>
    <t>S/01/H/0041</t>
  </si>
  <si>
    <t>0041: Stropní konstrukce pozemních staveb</t>
  </si>
  <si>
    <t>S/01/H/0056</t>
  </si>
  <si>
    <t>0056: Podkladní vrstvy komunikací</t>
  </si>
  <si>
    <t>S/01/H/0061</t>
  </si>
  <si>
    <t>0061: Úprava povrchů vnitřních</t>
  </si>
  <si>
    <t>S/01/H/0062</t>
  </si>
  <si>
    <t>0062: Úprava povrchů vnějších</t>
  </si>
  <si>
    <t>S/01/H/0063</t>
  </si>
  <si>
    <t>0063: Podlahové konstrukce</t>
  </si>
  <si>
    <t>S/01/H/0064</t>
  </si>
  <si>
    <t>0064: Osazování výplní otvorů</t>
  </si>
  <si>
    <t>S/01/H/0094</t>
  </si>
  <si>
    <t>0094: Lešení a stavební výtahy</t>
  </si>
  <si>
    <t>S/01/H/0095</t>
  </si>
  <si>
    <t>0095: Dokončovací konstrukce a práce - pozemní stavby</t>
  </si>
  <si>
    <t>S/01/H/0097</t>
  </si>
  <si>
    <t>0097: Prorážení otvorů a ostatní bourací práce</t>
  </si>
  <si>
    <t>S/01/H/0998</t>
  </si>
  <si>
    <t>0998: Přesun hmot</t>
  </si>
  <si>
    <t>S/01/P</t>
  </si>
  <si>
    <t>P: Práce PSV</t>
  </si>
  <si>
    <t>S/01/P/7111</t>
  </si>
  <si>
    <t>7111: Izolace proti vodě - zemní vlhkost</t>
  </si>
  <si>
    <t>S/01/P/7123</t>
  </si>
  <si>
    <t>7123: Povlakové krytiny - střechy ploché</t>
  </si>
  <si>
    <t>S/01/P/7131</t>
  </si>
  <si>
    <t>7131: Izolace tepelné - stavební konstrukce</t>
  </si>
  <si>
    <t>S/01/P/7136</t>
  </si>
  <si>
    <t>7136: Izolace tepelné - střech</t>
  </si>
  <si>
    <t>S/01/P/721.</t>
  </si>
  <si>
    <t>721.: Vnitřní kanalizace</t>
  </si>
  <si>
    <t>S/01/P/722.</t>
  </si>
  <si>
    <t>722.: Vnitřní vodovod</t>
  </si>
  <si>
    <t>S/01/P/723.</t>
  </si>
  <si>
    <t>723.: Vnitřní plynovod</t>
  </si>
  <si>
    <t>S/01/P/725.</t>
  </si>
  <si>
    <t>725.: Zařizovací předměty</t>
  </si>
  <si>
    <t>S/01/P/731.</t>
  </si>
  <si>
    <t>731.: Vytápění</t>
  </si>
  <si>
    <t>S/01/P/740.</t>
  </si>
  <si>
    <t>740.: Elektroinstalace</t>
  </si>
  <si>
    <t>S/01/P/751.</t>
  </si>
  <si>
    <t>751.: Vzduchotechnika</t>
  </si>
  <si>
    <t>S/01/P/7634</t>
  </si>
  <si>
    <t>7634: Konstrukce montované - z desek minerálních a z přírodních materiálů</t>
  </si>
  <si>
    <t>S/01/P/7639</t>
  </si>
  <si>
    <t>7639: Konstrukce montované - sanitární příčky</t>
  </si>
  <si>
    <t>S/01/P/764.</t>
  </si>
  <si>
    <t>764.: Konstrukce klempířské</t>
  </si>
  <si>
    <t>S/01/P/766.</t>
  </si>
  <si>
    <t>766.: Konstrukce truhlářské</t>
  </si>
  <si>
    <t>S/01/P/767.</t>
  </si>
  <si>
    <t>767.: Konstrukce zámečnické</t>
  </si>
  <si>
    <t>S/01/P/7676</t>
  </si>
  <si>
    <t>7676: Konstrukce zámečnické - otvory</t>
  </si>
  <si>
    <t>S/01/P/7678</t>
  </si>
  <si>
    <t>7678: Konstrukce zámečnické - doplňky</t>
  </si>
  <si>
    <t>S/01/P/7701</t>
  </si>
  <si>
    <t>7701: Plastové výplně otvorů</t>
  </si>
  <si>
    <t>S/01/P/771.</t>
  </si>
  <si>
    <t>771.: Podlahy z dlaždic</t>
  </si>
  <si>
    <t>S/01/P/776.</t>
  </si>
  <si>
    <t>776.: Podlahy povlakové - náhrada za linoleum</t>
  </si>
  <si>
    <t>S/01/P/777.</t>
  </si>
  <si>
    <t>777.: Podlahy lité</t>
  </si>
  <si>
    <t>S/01/P/7814</t>
  </si>
  <si>
    <t>7814: Obklady - stěny vnitřní</t>
  </si>
  <si>
    <t>S/01/P/783.</t>
  </si>
  <si>
    <t>783.: Nátěry</t>
  </si>
  <si>
    <t>S/01/P/7841</t>
  </si>
  <si>
    <t>7841: Malby - příprava podkladu na spiroll</t>
  </si>
  <si>
    <t>S/01/P/7842</t>
  </si>
  <si>
    <t>7842: Malby ze standardních nátěrových hmot</t>
  </si>
  <si>
    <t>S/02</t>
  </si>
  <si>
    <t>02: HTÚ - sejmutí ornice, odkop pro objekty 01+03</t>
  </si>
  <si>
    <t>S/02/H</t>
  </si>
  <si>
    <t>S/02/H/001.</t>
  </si>
  <si>
    <t>S/03</t>
  </si>
  <si>
    <t>03: Zpevněné plochy (bez dopravního značení)</t>
  </si>
  <si>
    <t>S/03/H</t>
  </si>
  <si>
    <t>S/03/H/001.</t>
  </si>
  <si>
    <t>S/03/H/0057</t>
  </si>
  <si>
    <t>0057: Kryty pozemních komunikací z kameniva a živičné</t>
  </si>
  <si>
    <t>S/03/H/0058</t>
  </si>
  <si>
    <t>0058: Kryty pozemních komunikací z betonu a ostatních hmot</t>
  </si>
  <si>
    <t>S/03/H/0059</t>
  </si>
  <si>
    <t>0059: Kryty pozemních komunikací dlážděné</t>
  </si>
  <si>
    <t>S/03/H/0091</t>
  </si>
  <si>
    <t>0091: Doplňující konstrukce a práce - pozemní komunikace</t>
  </si>
  <si>
    <t>S/03/H/0998</t>
  </si>
  <si>
    <t>S/04</t>
  </si>
  <si>
    <t>04: Venkovní rozvody TZB</t>
  </si>
  <si>
    <t>S/04/H</t>
  </si>
  <si>
    <t>S/04/H/001.</t>
  </si>
  <si>
    <t>S/04/H/0081</t>
  </si>
  <si>
    <t>0081: Venkovní kanalizace</t>
  </si>
  <si>
    <t>S/04/H/0082</t>
  </si>
  <si>
    <t>0082: Nádrž na dešťovou vodu</t>
  </si>
  <si>
    <t>S/04/H/0083</t>
  </si>
  <si>
    <t>0083: Venkovní vodovod</t>
  </si>
  <si>
    <t>S/04/H/0085</t>
  </si>
  <si>
    <t>0085: Venkovní plynovod</t>
  </si>
  <si>
    <t>S/04/H/0998</t>
  </si>
  <si>
    <t>S/04/M</t>
  </si>
  <si>
    <t>M: Montáže</t>
  </si>
  <si>
    <t>S/04/M/946.</t>
  </si>
  <si>
    <t>946.: Zemní práce při externích montážích</t>
  </si>
  <si>
    <t>S/04/P</t>
  </si>
  <si>
    <t>S/04/P/740.</t>
  </si>
  <si>
    <t>S/05</t>
  </si>
  <si>
    <t>05: Oplocení</t>
  </si>
  <si>
    <t>S/05/H</t>
  </si>
  <si>
    <t>S/05/H/001.</t>
  </si>
  <si>
    <t>S/05/H/0027</t>
  </si>
  <si>
    <t>S/05/H/0031</t>
  </si>
  <si>
    <t>S/05/H/0034.</t>
  </si>
  <si>
    <t>0034.: Oplocení</t>
  </si>
  <si>
    <t>S/05/H/0062</t>
  </si>
  <si>
    <t>S/05/H/0998</t>
  </si>
  <si>
    <t>S/05/P</t>
  </si>
  <si>
    <t>S/05/P/7111</t>
  </si>
  <si>
    <t>S/05/P/764.</t>
  </si>
  <si>
    <t>S/05/P/767.</t>
  </si>
  <si>
    <t>S/06</t>
  </si>
  <si>
    <t>06: Terénní úpravy</t>
  </si>
  <si>
    <t>S/06/H</t>
  </si>
  <si>
    <t>S/06/H/001.</t>
  </si>
  <si>
    <t>S/06/H/0018</t>
  </si>
  <si>
    <t>0018: Povrchové úpravy terénu</t>
  </si>
  <si>
    <t>S/VON</t>
  </si>
  <si>
    <t>VON: Vedlejší a ostatní náklady</t>
  </si>
  <si>
    <t>S/VON/V</t>
  </si>
  <si>
    <t>V: Vedlejší a ostatní náklady</t>
  </si>
  <si>
    <t>S/VON/V/V01.</t>
  </si>
  <si>
    <t>V01.: Průzkumné, geodetické a projektové práce</t>
  </si>
  <si>
    <t>S/VON/V/V03.</t>
  </si>
  <si>
    <t>V03.: Zařízení staveniště</t>
  </si>
  <si>
    <t>S/VON/V/V04.</t>
  </si>
  <si>
    <t>V04.: Inženýrská činnost</t>
  </si>
  <si>
    <t>S/VON/V/V08.</t>
  </si>
  <si>
    <t>V08.: Další náklady na pracovníky</t>
  </si>
  <si>
    <t>Hasičská zbrojnice Sobětice u Klatov - soupis prací do výběrového řízení</t>
  </si>
  <si>
    <t xml:space="preserve"> </t>
  </si>
  <si>
    <t>Stavba</t>
  </si>
  <si>
    <t>Objekt</t>
  </si>
  <si>
    <t>Skupina</t>
  </si>
  <si>
    <t>Pododdíl</t>
  </si>
  <si>
    <t>SP</t>
  </si>
  <si>
    <t>132251101</t>
  </si>
  <si>
    <t>Hloubení rýh nezapažených š do 800 mm v hornině třídy těžitelnosti I skupiny 3 objem do 20 m3 strojně</t>
  </si>
  <si>
    <t>m3</t>
  </si>
  <si>
    <t>ležatá kanalizace</t>
  </si>
  <si>
    <t>(7+1,25*2+6,7+2,7+4,5+2,5+6,6+8,5+0,5*2+9+1,5+2)*0,5*0,6</t>
  </si>
  <si>
    <t>20*0,6*1</t>
  </si>
  <si>
    <t>132251103</t>
  </si>
  <si>
    <t>Hloubení rýh nezapažených š do 800 mm v hornině třídy těžitelnosti I skupiny 3 objem do 100 m3 strojně</t>
  </si>
  <si>
    <t>plynovod</t>
  </si>
  <si>
    <t>70*0,7*1,5</t>
  </si>
  <si>
    <t>132251254</t>
  </si>
  <si>
    <t>Hloubení rýh nezapažených š do 2000 mm v hornině třídy těžitelnosti I skupiny 3 objem do 500 m3 strojně</t>
  </si>
  <si>
    <t>základové pasy od kóty -0,60</t>
  </si>
  <si>
    <t>(32,145+0,85*2+10,6+32,145+0,85+1,85+11,6)*1,25*1,05</t>
  </si>
  <si>
    <t>(11,9*2+8,6+9,2*2+10,9)*1,25*0,8</t>
  </si>
  <si>
    <t>(2*3+3)*1,75*1,0</t>
  </si>
  <si>
    <t>162351103</t>
  </si>
  <si>
    <t>Vodorovné přemístění přes 50 do 500 m výkopku/sypaniny z horniny třídy těžitelnosti I skupiny 1 až 3</t>
  </si>
  <si>
    <t xml:space="preserve">z výkopu rýh základů na meziskládku </t>
  </si>
  <si>
    <t>196,743</t>
  </si>
  <si>
    <t>zpět na zásyp okolo základů</t>
  </si>
  <si>
    <t>99,128</t>
  </si>
  <si>
    <t>zbylý výkopek z ležaté kanalizace</t>
  </si>
  <si>
    <t>17,581</t>
  </si>
  <si>
    <t>zbylý výkopek z plynovodu</t>
  </si>
  <si>
    <t>24,5</t>
  </si>
  <si>
    <t>167151101</t>
  </si>
  <si>
    <t>Nakládání výkopku z hornin třídy těžitelnosti I skupiny 1 až 3 do 100 m3</t>
  </si>
  <si>
    <t>na zásyp základů</t>
  </si>
  <si>
    <t>171251201</t>
  </si>
  <si>
    <t>Uložení sypaniny na skládky nebo meziskládky</t>
  </si>
  <si>
    <t xml:space="preserve">z výkopu rýh na meziskládku </t>
  </si>
  <si>
    <t>-99,128</t>
  </si>
  <si>
    <t>174111101</t>
  </si>
  <si>
    <t>Zásyp jam, šachet rýh nebo kolem objektů sypaninou se zhutněním ručně</t>
  </si>
  <si>
    <t>zásyp základových pasů</t>
  </si>
  <si>
    <t>výkop rýh základů</t>
  </si>
  <si>
    <t>podsyp ze štěrkodrtě</t>
  </si>
  <si>
    <t>-13,623</t>
  </si>
  <si>
    <t>základ pasy 1. stupeň</t>
  </si>
  <si>
    <t>-31,333</t>
  </si>
  <si>
    <t>základ pasy 2. stupeň</t>
  </si>
  <si>
    <t>-(32,145+0,85*2+10,6+32,145+0,85+1,85+11,6)*0,5*0,75</t>
  </si>
  <si>
    <t>-(11,9*2+8,6+9,2*2+10,9)*0,5*0,5</t>
  </si>
  <si>
    <t>-(2*3+3)*0,5*0,7</t>
  </si>
  <si>
    <t>=</t>
  </si>
  <si>
    <t>zásyp ležaté kanalizace</t>
  </si>
  <si>
    <t>28,35-17,581</t>
  </si>
  <si>
    <t>zásyp plynovodu</t>
  </si>
  <si>
    <t>73,5-24,5</t>
  </si>
  <si>
    <t>175111101</t>
  </si>
  <si>
    <t>Obsypání potrubí ručně sypaninou bez prohození, uloženou do 3 m</t>
  </si>
  <si>
    <t>(7+1,25*2+6,7+2,7+4,5+2,5+6,6+8,5+0,5*2+9+1,5+2)*0,5*(0,1+0,125+0,2)</t>
  </si>
  <si>
    <t>20*0,6*(0,1+0,15+0,25)</t>
  </si>
  <si>
    <t>70*0,7*(0,1+0,1+0,3)</t>
  </si>
  <si>
    <t>H</t>
  </si>
  <si>
    <t>58337331</t>
  </si>
  <si>
    <t>štěrkopísek frakce 0/22</t>
  </si>
  <si>
    <t>t</t>
  </si>
  <si>
    <t>181912112</t>
  </si>
  <si>
    <t>Úprava pláně v hornině třídy těžitelnosti I skupiny 3 se zhutněním ručně</t>
  </si>
  <si>
    <t>m2</t>
  </si>
  <si>
    <t>11,9*(4,85+5,4)</t>
  </si>
  <si>
    <t>8,6*(6,93+4,47)</t>
  </si>
  <si>
    <t>9,2*1,5</t>
  </si>
  <si>
    <t>10,9*(5,2+2,625)</t>
  </si>
  <si>
    <t>53,07</t>
  </si>
  <si>
    <t>271532212</t>
  </si>
  <si>
    <t>Podsyp pod základové konstrukce se zhutněním z hrubého kameniva frakce 16 až 32 mm</t>
  </si>
  <si>
    <t>319,108*0,25</t>
  </si>
  <si>
    <t>271542211</t>
  </si>
  <si>
    <t>Podsyp pod základové konstrukce se zhutněním z netříděné štěrkodrtě</t>
  </si>
  <si>
    <t>pod 1.stupeň základů</t>
  </si>
  <si>
    <t>(32,145+0,85*2+10,6+32,145+0,85+1,85+11,6)*0,8*0,1</t>
  </si>
  <si>
    <t>(11,6*2+8,3+8,9*2+10,6)*0,8*0,1</t>
  </si>
  <si>
    <t>(3,2+2,4+3,2+4,2)*1,2*0,1</t>
  </si>
  <si>
    <t>273321411</t>
  </si>
  <si>
    <t>Základové desky ze ŽB bez zvýšených nároků na prostředí tř. C 20/25 XC2</t>
  </si>
  <si>
    <t>podkladní beton</t>
  </si>
  <si>
    <t>31,845*12,9*0,15</t>
  </si>
  <si>
    <t>-(9,325*1+1,7*0,85*2)*0,15</t>
  </si>
  <si>
    <t>273351121</t>
  </si>
  <si>
    <t>Zřízení bednění základových desek</t>
  </si>
  <si>
    <t>(31,845+12,9+0,85*2)*2*(0,15+0,15)</t>
  </si>
  <si>
    <t>273351122</t>
  </si>
  <si>
    <t>Odstranění bednění základových desek</t>
  </si>
  <si>
    <t>273362021</t>
  </si>
  <si>
    <t>Výztuž základových desek svařovanými sítěmi Kari</t>
  </si>
  <si>
    <t>podkladní beton 2xKH30; k=0,00444*2*1,25</t>
  </si>
  <si>
    <t>31,845*12,9*k</t>
  </si>
  <si>
    <t>-(9,325*1+1,7*0,85*2)*k</t>
  </si>
  <si>
    <t>274313611</t>
  </si>
  <si>
    <t>Základové pasy z betonu tř. C 16/20 XC2</t>
  </si>
  <si>
    <t>1.stupeň základů</t>
  </si>
  <si>
    <t>příplatek za betonáž do výkopu; k=1,15</t>
  </si>
  <si>
    <t>(32,145+0,85*2+10,6+32,145+0,85+1,85+11,6)*0,8*0,2*k</t>
  </si>
  <si>
    <t>(11,6*2+8,3+8,9*2+10,6)*0,8*0,2*k</t>
  </si>
  <si>
    <t>(3,2+2,4+3,2+4,2)*1,2*0,2*k</t>
  </si>
  <si>
    <t>279113146</t>
  </si>
  <si>
    <t>Základová zeď tl 500 mm z tvárnic ztraceného bednění včetně výplně z betonu tř. C 20/25 XC2</t>
  </si>
  <si>
    <t>2.stupeň základů</t>
  </si>
  <si>
    <t>(32,145+0,85*2+10,6+32,145+0,85+1,85+11,6)*1</t>
  </si>
  <si>
    <t>(11,9*2+8,6+9,2*2+10,9)*0,75</t>
  </si>
  <si>
    <t>279321346</t>
  </si>
  <si>
    <t>Základová zeď ze ŽB bez zvýšených nároků na prostředí tř. C 20/25 XC2 bez výztuže</t>
  </si>
  <si>
    <t>(2*3+3)*0,5*1,2</t>
  </si>
  <si>
    <t>279351121</t>
  </si>
  <si>
    <t>Zřízení oboustranného bednění základových zdí</t>
  </si>
  <si>
    <t>(2+0,5)*2*1,2*3</t>
  </si>
  <si>
    <t>(3+0,5)*2*1,2</t>
  </si>
  <si>
    <t>279351122</t>
  </si>
  <si>
    <t>Odstranění oboustranného bednění základových zdí</t>
  </si>
  <si>
    <t>279361821</t>
  </si>
  <si>
    <t>Výztuž základových zdí nosných betonářskou ocelí 10 505</t>
  </si>
  <si>
    <t>vodorovná; V=0,00063*2*1,25</t>
  </si>
  <si>
    <t>(32,145+0,85*2+10,6+32,145+0,85+1,85+11,6)*4*v</t>
  </si>
  <si>
    <t>(11,9*2+8,6+9,2*2+10,9)*3*v</t>
  </si>
  <si>
    <t>svislá; S=0,00042*8*1,25</t>
  </si>
  <si>
    <t>(32,145+0,85*2+10,6+32,145+0,85+1,85+11,6)*(0,5+1,25)*s</t>
  </si>
  <si>
    <t>(11,9*2+8,6+9,2*2+10,9)*(0,5+1)*s</t>
  </si>
  <si>
    <t>monolit</t>
  </si>
  <si>
    <t>5,4*0,175</t>
  </si>
  <si>
    <t>632481213</t>
  </si>
  <si>
    <t>Separační vrstva z PE fólie</t>
  </si>
  <si>
    <t>separace mezi štěrkovým podsypem a podkladním betonem</t>
  </si>
  <si>
    <t>319,108</t>
  </si>
  <si>
    <t>632481215</t>
  </si>
  <si>
    <t>Separační vrstva z geotextilie</t>
  </si>
  <si>
    <t>separace mezi terénem a štěrkovým podsypem</t>
  </si>
  <si>
    <t>270001101</t>
  </si>
  <si>
    <t>Vytvoření prostupů průřezu do 0,02 m2 v monolitických betonových základech tl do 0,5 m osazením trub, dílců nebo tvarovek do bednění</t>
  </si>
  <si>
    <t>kus</t>
  </si>
  <si>
    <t>prostup vody a kanalizace</t>
  </si>
  <si>
    <t>2</t>
  </si>
  <si>
    <t>niky vody a kanalizace</t>
  </si>
  <si>
    <t>28611130</t>
  </si>
  <si>
    <t>trubka kanalizační PVC DN 160x500mm SN4</t>
  </si>
  <si>
    <t>m</t>
  </si>
  <si>
    <t>270001111</t>
  </si>
  <si>
    <t>Vytvoření prostupů průřezu přes 0,02 do 0,05 m2 v monolitických betonových základech tl do 0,5 m osazením trub, dílců nebo tvarovek do bednění</t>
  </si>
  <si>
    <t>nika kanalizace</t>
  </si>
  <si>
    <t>9</t>
  </si>
  <si>
    <t>prostup kanalizace</t>
  </si>
  <si>
    <t>28611140</t>
  </si>
  <si>
    <t>trubka kanalizační PVC DN 250x1000mm SN4</t>
  </si>
  <si>
    <t>311272241</t>
  </si>
  <si>
    <t>Zdivo z pórobetonových tvárnic na pero a drážku přes P2 do P4 přes 450 do 600 kg/m3 na tenkovrstvou maltu tl 300 mm</t>
  </si>
  <si>
    <t>1.np</t>
  </si>
  <si>
    <t>12,1*(5,75+5,5)</t>
  </si>
  <si>
    <t>-(3,5*4,5+4*4,5+1,1*2,1+1,3*2,1)</t>
  </si>
  <si>
    <t>(8,77+11,1)*3</t>
  </si>
  <si>
    <t>-(1*2,55*3+1,1*2,1+1,35*2,25)</t>
  </si>
  <si>
    <t>atika</t>
  </si>
  <si>
    <t>(32,045*2+14,5*3)*0,75</t>
  </si>
  <si>
    <t>311273955</t>
  </si>
  <si>
    <t>Založeni pórobetonového zdiva na zakládací maltu tloušťky 300 mm</t>
  </si>
  <si>
    <t>0,825+0,625+3,15+12,1+8,77+11,1</t>
  </si>
  <si>
    <t>-(1,1+1,3+1*3+1,1+1,35)</t>
  </si>
  <si>
    <t>311273131</t>
  </si>
  <si>
    <t>Zdivo tepelněizolační z pórobetonových tvárnic do P2 do 400 kg/m3 U přes 0,14 do 0,18, tl zdiva 500 mm</t>
  </si>
  <si>
    <t>(20,295*2+12,1+0,35*4)*2,75</t>
  </si>
  <si>
    <t>-(0,9*0,75*4+1,25*0,75*5+1,25*1,45+1,5*2,3*2+2,4*2,3+1,4*2,3+1,8*1,45*2)</t>
  </si>
  <si>
    <t>10,4*2*3</t>
  </si>
  <si>
    <t>-(1,7*2,3+2,5*2,3)</t>
  </si>
  <si>
    <t>(11,75*2+12,1)*(2,75+2,5)</t>
  </si>
  <si>
    <t>-(4*4,5*2+1,05*2,3+1,25*0,75*4)</t>
  </si>
  <si>
    <t>311273905</t>
  </si>
  <si>
    <t>Zakládací vrstva pórobetonového zdiva tloušťky 375 mm z hydrofobizovaných tvárnic P4-550</t>
  </si>
  <si>
    <t>(31,795+12,1+0,35*2)*2</t>
  </si>
  <si>
    <t>-(4*2+1,5+2,4+1,4+1,5+1,05)</t>
  </si>
  <si>
    <t>311273961</t>
  </si>
  <si>
    <t>Založeni pórobetonového zdiva na zakládací maltu tloušťky 500 mm</t>
  </si>
  <si>
    <t>10,4*2-2,5-1,7</t>
  </si>
  <si>
    <t>317141447</t>
  </si>
  <si>
    <t>Překlad plochý z pórobetonu š 150 mm dl přes 2300 do 2500 mm</t>
  </si>
  <si>
    <t>317141449</t>
  </si>
  <si>
    <t>Překlad plochý z pórobetonu š 150 mm dl přes 2800 do 3000 mm</t>
  </si>
  <si>
    <t>317143431</t>
  </si>
  <si>
    <t>Překlad nosný z pórobetonu ve zdech tl 200 mm dl do 1300 mm</t>
  </si>
  <si>
    <t>317143432</t>
  </si>
  <si>
    <t>Překlad nosný z pórobetonu ve zdech tl 200 mm dl přes 1300 do 1500 mm</t>
  </si>
  <si>
    <t>317143433</t>
  </si>
  <si>
    <t>Překlad nosný z pórobetonu ve zdech tl 200 mm dl přes 1500 do 1800 mm</t>
  </si>
  <si>
    <t>317143434</t>
  </si>
  <si>
    <t>Překlad nosný z pórobetonu ve zdech tl 200 mm dl přes 1800 do 2000 mm</t>
  </si>
  <si>
    <t>317143445</t>
  </si>
  <si>
    <t>Překlad nosný z pórobetonu ve zdech tl 250 mm dl přes 2100 do 2400 mm</t>
  </si>
  <si>
    <t>317143451</t>
  </si>
  <si>
    <t>Překlad nosný z pórobetonu ve zdech tl 300 mm dl do 1300 mm</t>
  </si>
  <si>
    <t>317143452</t>
  </si>
  <si>
    <t>Překlad nosný z pórobetonu ve zdech tl 300 mm dl přes 1300 do 1500 mm</t>
  </si>
  <si>
    <t>317143453</t>
  </si>
  <si>
    <t>Překlad nosný z pórobetonu ve zdech tl 300 mm dl přes 1500 do 1800 mm</t>
  </si>
  <si>
    <t>317143454</t>
  </si>
  <si>
    <t>Překlad nosný z pórobetonu ve zdech tl 300 mm dl přes 1800 do 2100 mm</t>
  </si>
  <si>
    <t>317941125</t>
  </si>
  <si>
    <t>Osazování ocelových válcovaných nosníků na zdivu I, IE, U, UE nebo L č 24 a vyšší nebo výšky přes 220 mm</t>
  </si>
  <si>
    <t>IPE24</t>
  </si>
  <si>
    <t>(4,5*6+8,7*2)*0,0315</t>
  </si>
  <si>
    <t>13010726</t>
  </si>
  <si>
    <t>ocel profilová jakost S235JR (11 375) průřez I (IPN) 240</t>
  </si>
  <si>
    <t>317998121</t>
  </si>
  <si>
    <t>Tepelná izolace mezi překlady jakékoliv výšky z EPS tl 50 mm</t>
  </si>
  <si>
    <t>mezi PSF 150</t>
  </si>
  <si>
    <t>(2,5*3+3*3)*0,15</t>
  </si>
  <si>
    <t>317998125</t>
  </si>
  <si>
    <t>Tepelná izolace mezi překlady jakékoliv výšky z EPS tl 100 mm</t>
  </si>
  <si>
    <t>mezi NOP 200</t>
  </si>
  <si>
    <t>(1,25*4+1,5+1,75*10+2*3)*0,25</t>
  </si>
  <si>
    <t>310002121</t>
  </si>
  <si>
    <t>Vložení trub průřezu přes 0,05 do 0,1 m2 do otvorů vytvořených ve zdech tl do 0,5 m</t>
  </si>
  <si>
    <t>VZT</t>
  </si>
  <si>
    <t>310002131</t>
  </si>
  <si>
    <t>Vložení trub průřezu přes 0,1 do 0,25 m2 do otvorů vytvořených ve zdech tl do 0,5 m</t>
  </si>
  <si>
    <t>311321411</t>
  </si>
  <si>
    <t>Nosná zeď ze ŽB tř. C 25/30 XC2 bez výztuže</t>
  </si>
  <si>
    <t>2*0,5*6,25*2</t>
  </si>
  <si>
    <t>311351121</t>
  </si>
  <si>
    <t>Zřízení oboustranného bednění nosných nadzákladových zdí</t>
  </si>
  <si>
    <t>(2+0,5)*2*6,25*2</t>
  </si>
  <si>
    <t>311351122</t>
  </si>
  <si>
    <t>Odstranění oboustranného bednění nosných nadzákladových zdí</t>
  </si>
  <si>
    <t>311361821</t>
  </si>
  <si>
    <t>Výztuž nosných zdí betonářskou ocelí 10 505</t>
  </si>
  <si>
    <t>12,5*0,175</t>
  </si>
  <si>
    <t>317144136</t>
  </si>
  <si>
    <t>Překlad z betonu š 115 v 240 dl 1990 mm</t>
  </si>
  <si>
    <t>317144139</t>
  </si>
  <si>
    <t>Překlad z betonu š 115 v 240 dl 2990 mm</t>
  </si>
  <si>
    <t>346244382</t>
  </si>
  <si>
    <t>Plentování jednostranné v přes 200 do 300 mm válcovaných nosníků</t>
  </si>
  <si>
    <t>(4,5*4+8,7*2)*0,24</t>
  </si>
  <si>
    <t>931992124</t>
  </si>
  <si>
    <t>Výplň dilatačních spár z extrudovaného polystyrénu tl 50 mm</t>
  </si>
  <si>
    <t>6*0,5*2</t>
  </si>
  <si>
    <t>330321410</t>
  </si>
  <si>
    <t>Sloupy nebo pilíře ze ŽB tř. C 25/30 XC2 bez výztuže</t>
  </si>
  <si>
    <t>0,6*0,5*3,5*2</t>
  </si>
  <si>
    <t>331351125</t>
  </si>
  <si>
    <t>Zřízení bednění čtyřúhelníkových sloupů v do 4 m průřezu přes 0,16 do 0,36 m2</t>
  </si>
  <si>
    <t>(0,6+0,5)*2*3,5*2</t>
  </si>
  <si>
    <t>331351126</t>
  </si>
  <si>
    <t>Odstranění bednění čtyřúhelníkových sloupů v do 4 m průřezu přes 0,16 do 0,36 m2</t>
  </si>
  <si>
    <t>331361821</t>
  </si>
  <si>
    <t>Výztuž sloupů hranatých betonářskou ocelí 10 505</t>
  </si>
  <si>
    <t>2,1*0,2</t>
  </si>
  <si>
    <t>342272215</t>
  </si>
  <si>
    <t>Příčka z pórobetonových hladkých tvárnic na tenkovrstvou maltu tl 75 mm</t>
  </si>
  <si>
    <t>(3,1+2,58+0,835)*3,25</t>
  </si>
  <si>
    <t>-0,8*2</t>
  </si>
  <si>
    <t>342272245</t>
  </si>
  <si>
    <t>Příčka z pórobetonových hladkých tvárnic na tenkovrstvou maltu tl 150 mm</t>
  </si>
  <si>
    <t>5,05*(3+2,75)</t>
  </si>
  <si>
    <t>-1,45*2</t>
  </si>
  <si>
    <t>(8,77+5,28*2+4,67*2+3,18)*3,25</t>
  </si>
  <si>
    <t>-(0,8*2,5*3+0,8*2*3)</t>
  </si>
  <si>
    <t>(2,825*5)*3,25</t>
  </si>
  <si>
    <t>-(0,85*2+0,8*2*3)</t>
  </si>
  <si>
    <t>317142412</t>
  </si>
  <si>
    <t>Překlad nenosný pórobetonový š 75 mm v do 250 mm na tenkovrstvou maltu dl přes 1000 do 1250 mm</t>
  </si>
  <si>
    <t>317142444</t>
  </si>
  <si>
    <t>Překlad nenosný pórobetonový š 150 mm v do 250 mm na tenkovrstvou maltu dl přes 1250 do 1500 mm</t>
  </si>
  <si>
    <t>317142448</t>
  </si>
  <si>
    <t>Překlad nenosný pórobetonový š 150 mm v do 250 mm na tenkovrstvou maltu dl přes 2000 do 2500 mm</t>
  </si>
  <si>
    <t>346272216</t>
  </si>
  <si>
    <t>Přizdívka z pórobetonových tvárnic tl 50 mm</t>
  </si>
  <si>
    <t>stoupačky ZTI</t>
  </si>
  <si>
    <t>0,25*2*3,25*8</t>
  </si>
  <si>
    <t>346272236</t>
  </si>
  <si>
    <t>Přizdívka z pórobetonových tvárnic tl 100 mm</t>
  </si>
  <si>
    <t>závěsná WC a umyvadla</t>
  </si>
  <si>
    <t>(1,15+1+2,25+2,1+1,4+1,4+1)*1,75</t>
  </si>
  <si>
    <t>342291111</t>
  </si>
  <si>
    <t>Ukotvení příček montážní polyuretanovou pěnou tl příčky do 100 mm</t>
  </si>
  <si>
    <t>stropy</t>
  </si>
  <si>
    <t>3,1+2,58+0,835</t>
  </si>
  <si>
    <t>stěny</t>
  </si>
  <si>
    <t>3,25*5</t>
  </si>
  <si>
    <t>342291112</t>
  </si>
  <si>
    <t>Ukotvení příček montážní polyuretanovou pěnou tl příčky přes 100 mm</t>
  </si>
  <si>
    <t>5,05+8,77+5,28*2+4,67*2+3,18+2,825*5</t>
  </si>
  <si>
    <t>5,75*2+3,25*17</t>
  </si>
  <si>
    <t>342291121</t>
  </si>
  <si>
    <t>Ukotvení příček k cihelným konstrukcím plochými kotvami</t>
  </si>
  <si>
    <t>tl 75mm</t>
  </si>
  <si>
    <t>tl 150mm</t>
  </si>
  <si>
    <t>346971131</t>
  </si>
  <si>
    <t>Založení příčky tl. do 100 mm</t>
  </si>
  <si>
    <t>-0,8</t>
  </si>
  <si>
    <t>346971132</t>
  </si>
  <si>
    <t>Založení příčky tl. 100 do 200 mm</t>
  </si>
  <si>
    <t>5,05</t>
  </si>
  <si>
    <t>-1,45</t>
  </si>
  <si>
    <t>8,77+5,28*2+4,67*2+3,18</t>
  </si>
  <si>
    <t>-(0,8*3+0,8*3)</t>
  </si>
  <si>
    <t>2,825*5</t>
  </si>
  <si>
    <t>-(0,85+0,8*3)</t>
  </si>
  <si>
    <t>411135001</t>
  </si>
  <si>
    <t>Montáž stropních panelů z předpjatého betonu bez závěsných háků hmotnosti do 1,5 t</t>
  </si>
  <si>
    <t>tl 160mm</t>
  </si>
  <si>
    <t>1+7</t>
  </si>
  <si>
    <t>tl 250mm</t>
  </si>
  <si>
    <t>2+1*5+6+2+1</t>
  </si>
  <si>
    <t>59346843.1</t>
  </si>
  <si>
    <t>panel stropní předpjatý š 900mm v 160mm</t>
  </si>
  <si>
    <t>59346843.2</t>
  </si>
  <si>
    <t>panel stropní předpjatý š 1200mm v 160mm</t>
  </si>
  <si>
    <t>1,8*7</t>
  </si>
  <si>
    <t>59346863.1</t>
  </si>
  <si>
    <t>panel stropní předpjatý š 600mm v 250mm</t>
  </si>
  <si>
    <t>3,2+5,8</t>
  </si>
  <si>
    <t>59346863.2</t>
  </si>
  <si>
    <t>panel stropní předpjatý š 750mm v 250mm</t>
  </si>
  <si>
    <t>3,2*1+5*2</t>
  </si>
  <si>
    <t>59346863.3</t>
  </si>
  <si>
    <t>panel stropní předpjatý š 900mm v 250mm</t>
  </si>
  <si>
    <t>2*2</t>
  </si>
  <si>
    <t>59346863.5</t>
  </si>
  <si>
    <t>panel stropní předpjatý š 1200mm v 250mm</t>
  </si>
  <si>
    <t>3,2*9</t>
  </si>
  <si>
    <t>411135002</t>
  </si>
  <si>
    <t>Montáž stropních panelů z předpjatého betonu bez závěsných háků hmotnosti přes 1,5 do 3 t</t>
  </si>
  <si>
    <t>1*3+3+10+1+9+1*3+7+2</t>
  </si>
  <si>
    <t>5,8*1+7,4*2</t>
  </si>
  <si>
    <t>5*6+5,4*10+5,8*9+5,9*10</t>
  </si>
  <si>
    <t>411135003</t>
  </si>
  <si>
    <t>Montáž stropních panelů z předpjatého betonu bez závěsných háků hmotnosti přes 3 do 5 t</t>
  </si>
  <si>
    <t>1+1+4+2+5</t>
  </si>
  <si>
    <t>59346863.4</t>
  </si>
  <si>
    <t>panel stropní předpjatý š 1050mm v 250mm</t>
  </si>
  <si>
    <t>9,22*2+11,2*5</t>
  </si>
  <si>
    <t>7,4*6</t>
  </si>
  <si>
    <t>59346863.9</t>
  </si>
  <si>
    <t>doprava stropních panelů</t>
  </si>
  <si>
    <t>soubor</t>
  </si>
  <si>
    <t>389381001</t>
  </si>
  <si>
    <t>Dobetonování prefabrikovaných konstrukcí C20/25 XC1 Dmax8</t>
  </si>
  <si>
    <t>spáry v panelech; k=0,025*0,25</t>
  </si>
  <si>
    <t>(3,2*9+5,8*9+2*7+5*7+7,4*7+5,9*9+5,4*2+11,2*5+9,2*2+2*2)*k</t>
  </si>
  <si>
    <t>389361001</t>
  </si>
  <si>
    <t>Doplňující výztuž prefabrikovaných konstrukcí z betonářské oceli</t>
  </si>
  <si>
    <t>spáry v panelech; k=0,00063*1,25</t>
  </si>
  <si>
    <t>411321414</t>
  </si>
  <si>
    <t>Stropy deskové ze ŽB tř. C 25/30</t>
  </si>
  <si>
    <t>přebeton stropů tl. 150mm</t>
  </si>
  <si>
    <t>10,4*1,8*0,1</t>
  </si>
  <si>
    <t>417321515</t>
  </si>
  <si>
    <t>Ztužující pásy a věnce ze ŽB tř. C 25/30</t>
  </si>
  <si>
    <t>pod úrovní stropních panelů do bednění</t>
  </si>
  <si>
    <t>tl zdiva 500mm</t>
  </si>
  <si>
    <t>(20,295*2+12,1+0,35*4)*0,4*0,25</t>
  </si>
  <si>
    <t>10,4*2*0,5*0,25</t>
  </si>
  <si>
    <t>(11,75*2+12,1)*2*0,4*0,25</t>
  </si>
  <si>
    <t>tl zdiva 300mm</t>
  </si>
  <si>
    <t>12,1*0,3*0,25</t>
  </si>
  <si>
    <t>12,1*0,2*0,25</t>
  </si>
  <si>
    <t>(8,77+11,1)*0,3*0,25</t>
  </si>
  <si>
    <t>tl zdiva 150mm</t>
  </si>
  <si>
    <t>5,05*0,15*0,25</t>
  </si>
  <si>
    <t>v úrovni stropních panelů</t>
  </si>
  <si>
    <t>do bednění</t>
  </si>
  <si>
    <t>(32,045-9,1)*2*0,4*0,25</t>
  </si>
  <si>
    <t>(9,1*2+0,9*3+1,9)*0,26*0,25</t>
  </si>
  <si>
    <t>11,1*0,15*0,25</t>
  </si>
  <si>
    <t>12,1*0,18*0,25</t>
  </si>
  <si>
    <t>(2+3)*0,3*0,25</t>
  </si>
  <si>
    <t>mezi panely</t>
  </si>
  <si>
    <t>12,1*(0,04+0,03)*0,25</t>
  </si>
  <si>
    <t>8,77*0,04*0,25</t>
  </si>
  <si>
    <t>10,4*(0,34+0,09)*0,25</t>
  </si>
  <si>
    <t>11,1*0,045*0,25</t>
  </si>
  <si>
    <t>417351115</t>
  </si>
  <si>
    <t>Zřízení bednění ztužujících věnců</t>
  </si>
  <si>
    <t>(20,295*2+12,1+0,35*4)*2*(0,25+0,25)</t>
  </si>
  <si>
    <t>10,4*2*2*(0,25+0,25)</t>
  </si>
  <si>
    <t>(11,75*2+12,1)*2*2*(0,25+0,25)</t>
  </si>
  <si>
    <t>12,1*2*(0,25+0,25)</t>
  </si>
  <si>
    <t>(8,77+11,1)*2*(0,25+0,25)</t>
  </si>
  <si>
    <t>5,05*2*(0,25+0,25)</t>
  </si>
  <si>
    <t>(32,045-9,1)*2*(0,25+0,25)</t>
  </si>
  <si>
    <t>(9,1*2+0,9*3+1,9)*(0,25+0,25)</t>
  </si>
  <si>
    <t>11,1*(0,25+0,25)</t>
  </si>
  <si>
    <t>12,1*(0,25+0,25)</t>
  </si>
  <si>
    <t>(2+3)*(0,25+0,25)</t>
  </si>
  <si>
    <t>417351116</t>
  </si>
  <si>
    <t>Odstranění bednění ztužujících věnců</t>
  </si>
  <si>
    <t>417361821</t>
  </si>
  <si>
    <t>Výztuž ztužujících pásů a věnců betonářskou ocelí 10 505</t>
  </si>
  <si>
    <t>18,321*0,15</t>
  </si>
  <si>
    <t>8,949*0,15</t>
  </si>
  <si>
    <t>632451034</t>
  </si>
  <si>
    <t>Vyrovnávací potěr tl do 50 mm z MC 15 provedený v ploše</t>
  </si>
  <si>
    <t>(11,15+20)*14,5</t>
  </si>
  <si>
    <t>564770101</t>
  </si>
  <si>
    <t>Podklad z kameniva hrubého drceného vel. 16-32 mm plochy do 100 m2 tl 250 mm</t>
  </si>
  <si>
    <t>terasa</t>
  </si>
  <si>
    <t>631311126</t>
  </si>
  <si>
    <t>Mazanina tl přes 80 do 120 mm z betonu prostého bez zvýšených nároků na prostředí tř. C 25/30</t>
  </si>
  <si>
    <t>619991011</t>
  </si>
  <si>
    <t>Obalení samostatných konstrukcí a prvků PE fólií</t>
  </si>
  <si>
    <t>0,9*0,75*4+1,25*0,75*5+1,25*1,45+1,5*2,3*2+2,4*2,3+1,4*2,3+1,8*1,45*2</t>
  </si>
  <si>
    <t>4*4,5*2+1,05*2,3+1,25*0,75*4</t>
  </si>
  <si>
    <t>629999001</t>
  </si>
  <si>
    <t>Příplatek k úpravám povrchů za kropení vodou vysoce nasákavého podkladu</t>
  </si>
  <si>
    <t>198,044+867,732</t>
  </si>
  <si>
    <t>612121112</t>
  </si>
  <si>
    <t>Zatření spár, kapes, rýh stěrkovou hmotou vnitřních stěn z pórobetonových tvárnic</t>
  </si>
  <si>
    <t>612135001</t>
  </si>
  <si>
    <t>Vyrovnání podkladu vnitřních stěn maltou vápenocementovou tl do 10 mm, pod keramický obklad</t>
  </si>
  <si>
    <t>(3,455+2,58+3,1+1,75+2,58+1,75+3,18+2,09+3,18+2,43+0,835)*2*2,4</t>
  </si>
  <si>
    <t>-(0,8*2,4*4+0,8*2*5+1,25*0,75*2)</t>
  </si>
  <si>
    <t>0,2*2,4*2+4*0,25*2</t>
  </si>
  <si>
    <t>(0,8*2+2,825)*0,6</t>
  </si>
  <si>
    <t>(2,825*4+1,7+1,4*2+2,1)*2*2,4</t>
  </si>
  <si>
    <t>-(0,85*2*2+0,8*2*4+0,9*0,75*4)</t>
  </si>
  <si>
    <t>3,3*0,25*4</t>
  </si>
  <si>
    <t>612322421</t>
  </si>
  <si>
    <t>Vápenocementová lehčená omítka vyztužená vlákny hladká jednovrstvá vnitřních stěn nanášená ručně</t>
  </si>
  <si>
    <t>zdivo tl 300mm</t>
  </si>
  <si>
    <t>12,1*6*3</t>
  </si>
  <si>
    <t>-(3,5*4,5*2+4*4,5*2+0,9*2+1,1*2)</t>
  </si>
  <si>
    <t>((3,5+2*4,5)+(4+2*4,5))*0,3</t>
  </si>
  <si>
    <t>((1,1+2*2,1)+(1,3+2*2,1))*0,2</t>
  </si>
  <si>
    <t>(8,77+11,1)*2*3,25</t>
  </si>
  <si>
    <t>-(0,8*2,5*6+0,9*2*2+1,35*2,25*2)</t>
  </si>
  <si>
    <t>((1+2*2,55)*3+(1,1+2*2,1)*2)*0,2</t>
  </si>
  <si>
    <t>zdivo tl 500mm</t>
  </si>
  <si>
    <t>(20,295*2+12,1+0,35*4)*3,25</t>
  </si>
  <si>
    <t>((0,9+2*0,75)*4+(1,25+2*0,75)*5+(1,25+2*1,45)+(1,5+2*2,3)*2+(2,4+2*2,3)+(1,4+2*2,3)+(1,8+2*1,45)*2)*0,25</t>
  </si>
  <si>
    <t>(12,1+11,1+9,4*2)*3,25</t>
  </si>
  <si>
    <t>-(1,7*2,3+2,5*2,3)*2</t>
  </si>
  <si>
    <t>((1,7+2*2,3)+(2,5+2*2,3))*2*0,2</t>
  </si>
  <si>
    <t>(11,75*2+12,1)*6</t>
  </si>
  <si>
    <t>((1,05+2*2,3)+(1,25+2*0,75)*4)*0,25</t>
  </si>
  <si>
    <t>příčky tl 75mm</t>
  </si>
  <si>
    <t>-0,8*2*2</t>
  </si>
  <si>
    <t>příčky tl 150mm</t>
  </si>
  <si>
    <t>5,05*2*6</t>
  </si>
  <si>
    <t>-1,45*2*2</t>
  </si>
  <si>
    <t>(8,77+5,28*2+4,67*2+3,18)*2*3,25</t>
  </si>
  <si>
    <t>-(0,8*2,5*3+0,8*2*3)*2</t>
  </si>
  <si>
    <t>(2,825*5)*2*3,25</t>
  </si>
  <si>
    <t>-(0,85*2+0,8*2*3)*2</t>
  </si>
  <si>
    <t>odpočet obkladů</t>
  </si>
  <si>
    <t>-198,044</t>
  </si>
  <si>
    <t>612142002</t>
  </si>
  <si>
    <t>Pletivo sklovláknité vnitřních stěn provizorně přichycené</t>
  </si>
  <si>
    <t>pod úrovní stropních panelů do bednění; k=0,5</t>
  </si>
  <si>
    <t>(20,295*2+12,1+0,35*4)*k</t>
  </si>
  <si>
    <t>10,4*2*2*k</t>
  </si>
  <si>
    <t>(11,75*2+12,1)*2*k</t>
  </si>
  <si>
    <t>12,1*2*k</t>
  </si>
  <si>
    <t>(8,77+11,1)*2*k</t>
  </si>
  <si>
    <t>5,05*2*k</t>
  </si>
  <si>
    <t>ocelové překlady</t>
  </si>
  <si>
    <t>4,5*2*k</t>
  </si>
  <si>
    <t>8,7*(0,3*0,5*2)</t>
  </si>
  <si>
    <t>rohy porobeton překladů a parapetů</t>
  </si>
  <si>
    <t>8*(10+4+3+1+1+3+1+2*4)*0,3*0,5</t>
  </si>
  <si>
    <t>rohy porobeton překladů</t>
  </si>
  <si>
    <t>4*(10+1+1)*0,3*0,5</t>
  </si>
  <si>
    <t>612321131</t>
  </si>
  <si>
    <t>Vápenocementový štuk vnitřních stěn tloušťky do 3 mm</t>
  </si>
  <si>
    <t>m.č. 05,07,09,13,14,15</t>
  </si>
  <si>
    <t>(5,28+2,19+4,67+3,09+4,67+2,2+9,4+1,5+11,1+5,4+2,825+2,35)*2*3,25</t>
  </si>
  <si>
    <t>-(0,8*2+2,825)*0,6</t>
  </si>
  <si>
    <t>-(2,4*2,3+1,5*2,3*2+1,8*1,45*2+1,25*1,45*2+1,25*0,75)</t>
  </si>
  <si>
    <t>((2,4+2*2,3)+(1,5+2*2,3)*2+(1,8+2*1,45)*2+(1,25+2*1,45)*2+(1,25+2*0,75))*0,25</t>
  </si>
  <si>
    <t>-(1,7*2,3+2,5*2,3*2+1,35*2,25*2+1,1*2,1+1*2,55*3+0,8*2*2)</t>
  </si>
  <si>
    <t>((1,7+2*2,3)+(2,5+2*2,3)*2+(1+2*2,55)*2)*0,25</t>
  </si>
  <si>
    <t>622143003</t>
  </si>
  <si>
    <t>Montáž omítkových plastových nebo pozinkovaných rohových profilů</t>
  </si>
  <si>
    <t>otvory zdivo tl 300mm</t>
  </si>
  <si>
    <t>((3,5+2*4,5)+(4+2*4,5))*2</t>
  </si>
  <si>
    <t>(1,1+2*2,1)+(1,3+2*2,1)</t>
  </si>
  <si>
    <t>(1+2*2,55)*3+(1,1+2*2,1)*2</t>
  </si>
  <si>
    <t>otvory zdivo tl 500mm</t>
  </si>
  <si>
    <t>(0,9+2*0,75)*4+(1,25+2*0,75)*5+(1,25+2*1,45)+(1,5+2*2,3)*2+(2,4+2*2,3)+(1,4+2*2,3)+(1,8+2*1,45)*2</t>
  </si>
  <si>
    <t>((1,7+2*2,3)+(2,5+2*2,3))*2</t>
  </si>
  <si>
    <t>(4+2*4,5)*2+(1,05+2*2,3)+(1,25+2*0,75)*4</t>
  </si>
  <si>
    <t>rohy</t>
  </si>
  <si>
    <t>3,25*2+6</t>
  </si>
  <si>
    <t>59051473</t>
  </si>
  <si>
    <t>profil rohový pro suchou výstavbu a pórobeton</t>
  </si>
  <si>
    <t>622143004</t>
  </si>
  <si>
    <t>Montáž omítkových samolepících začišťovacích profilů pro spojení s okenním rámem</t>
  </si>
  <si>
    <t>(1,05+2*2,3)+(1,25+2*0,75)*4</t>
  </si>
  <si>
    <t>28342200</t>
  </si>
  <si>
    <t>profil začišťovací PVC 6mm</t>
  </si>
  <si>
    <t>629991012</t>
  </si>
  <si>
    <t>Zakrytí výplní otvorů fólií přilepenou na začišťovací lišty</t>
  </si>
  <si>
    <t>621272001</t>
  </si>
  <si>
    <t>Montáž odvětrávané fasády podhledů nýtováním na ocelový rošt bez tepelné izolace</t>
  </si>
  <si>
    <t>(10,75+8,8)*2</t>
  </si>
  <si>
    <t>10,5*3+1,5*0,85</t>
  </si>
  <si>
    <t>CDC.0008839.URS</t>
  </si>
  <si>
    <t>deska cementotřísková FINISH fasádní tl.16 mm</t>
  </si>
  <si>
    <t>621211011</t>
  </si>
  <si>
    <t>Montáž kontaktního zateplení vnějších podhledů lepením a mechanickým kotvením polystyrénových desek do betonu nebo zdiva tl přes 40 do 80 mm</t>
  </si>
  <si>
    <t>1,5*0,85</t>
  </si>
  <si>
    <t>28376442</t>
  </si>
  <si>
    <t>deska XPS hrana rovná a strukturovaný povrch 300kPA ?=0,035 tl 80mm</t>
  </si>
  <si>
    <t>621151001</t>
  </si>
  <si>
    <t>Penetrační akrylátový nátěr vnějších pastovitých tenkovrstvých omítek podhledů</t>
  </si>
  <si>
    <t>621541032.WBR.001</t>
  </si>
  <si>
    <t>Tenkovrstvá silikonsilikátová omítka s progresivním samočisticím efektem, odpuzuje vodu a nečistoty, velmi prodyšná - zrnitá 3 mm vnějších podhledů, základní barevný vzorník</t>
  </si>
  <si>
    <t>622121111</t>
  </si>
  <si>
    <t>Zatření spár cementovou maltou vnějších stěn z tvárnic nebo kamene</t>
  </si>
  <si>
    <t>622811001</t>
  </si>
  <si>
    <t>Tepelně izolační jednovrstvá omítka vnějších stěn tloušťky do 20 mm</t>
  </si>
  <si>
    <t>(13,1+11,75)*2*6,9</t>
  </si>
  <si>
    <t>(20,3+0,85*2)*2*4,1</t>
  </si>
  <si>
    <t>((0,9+2*0,75)*4+(1,25+2*0,75)*5+(1,25+2*1,45)+(1,5+2*2,3)*2+(2,4+2*2,3)+(1,4+2*2,3)+(1,8+2*1,45)*2)*0,2</t>
  </si>
  <si>
    <t>((1,05+2*2,3)+(1,25+2*0,75)*4)*0,2</t>
  </si>
  <si>
    <t>(4+2*4,5)*2*0,5</t>
  </si>
  <si>
    <t>622142002</t>
  </si>
  <si>
    <t>Sklovláknité pletivo vnějších stěn provizorně přichycené</t>
  </si>
  <si>
    <t>622151001</t>
  </si>
  <si>
    <t>Penetrační akrylátový nátěr vnějších pastovitých tenkovrstvých omítek stěn</t>
  </si>
  <si>
    <t>622541032.WBR.001</t>
  </si>
  <si>
    <t>Tenkovrstvá silikonsilikátová omítka s progresivním samočisticím efektem, odpuzuje vodu a nečistoty, velmi prodyšná - zrnitá 3,0 mm vnějších stěn, základní barevný vzorník</t>
  </si>
  <si>
    <t>479,855</t>
  </si>
  <si>
    <t>odpočet atiky beton povrch</t>
  </si>
  <si>
    <t>-(32,05+2+3)*0,95</t>
  </si>
  <si>
    <t>622211002</t>
  </si>
  <si>
    <t>Montáž kontaktního zateplení vnějších stěn lepením a mechanickým kotvením polystyrénových desek do pórobetonu tl do 40 mm</t>
  </si>
  <si>
    <t>ostění vrat</t>
  </si>
  <si>
    <t>28376439</t>
  </si>
  <si>
    <t>deska XPS hrana rovná a strukturovaný povrch 250kPa ?=0,032 tl 40mm</t>
  </si>
  <si>
    <t>622212001</t>
  </si>
  <si>
    <t>Montáž kontaktního zateplení vnějšího ostění, nadpraží nebo parapetu hl. špalety do 200 mm lepením desek z polystyrenu tl do 40 mm</t>
  </si>
  <si>
    <t>622111001</t>
  </si>
  <si>
    <t>Ubroušení výstupků betonu vnějších neomítaných stěn po odbednění</t>
  </si>
  <si>
    <t>622131121</t>
  </si>
  <si>
    <t>Penetrační nátěr vnějších stěn nanášený ručně</t>
  </si>
  <si>
    <t>622142001</t>
  </si>
  <si>
    <t>Sklovláknité pletivo vnějších stěn vtlačené do tmelu</t>
  </si>
  <si>
    <t>ŽB stěny</t>
  </si>
  <si>
    <t>(2*2+0,5)*6,25*2</t>
  </si>
  <si>
    <t>(1,4+2,4)*3,5</t>
  </si>
  <si>
    <t>-(1,4*2,9+2,4*2,9)</t>
  </si>
  <si>
    <t>((1,4+2*2,9)+(2,4+2*2,9))*0,5</t>
  </si>
  <si>
    <t>622531012.WBR.001</t>
  </si>
  <si>
    <t>Tenkovrstvá silikonová omítka - zrnitá 1,5 mm vnějších stěn</t>
  </si>
  <si>
    <t>atiky beton povrch</t>
  </si>
  <si>
    <t>(32,05+2+3)*0,95</t>
  </si>
  <si>
    <t>622531001.WBR.001</t>
  </si>
  <si>
    <t>Tenkovrstvá silikonová omítka k vytvoření povrchu připomínající povrch monolitického betonu vnějších stěn, základní barevný vzorník</t>
  </si>
  <si>
    <t>623111001</t>
  </si>
  <si>
    <t>Ubroušení výstupků betonu vnějších neomítaných pilířů nebo sloupů po odbednění</t>
  </si>
  <si>
    <t>623131121</t>
  </si>
  <si>
    <t>Penetrační nátěr vnějších pilířů nebo sloupů nanášený ručně</t>
  </si>
  <si>
    <t>623142001</t>
  </si>
  <si>
    <t>Sklovláknité pletivo vnějších pilířů nebo sloupů vtlačené do tmelu</t>
  </si>
  <si>
    <t>ŽB pilíře</t>
  </si>
  <si>
    <t>623151001</t>
  </si>
  <si>
    <t>Penetrační akrylátový nátěr vnějších pastovitých tenkovrstvých omítek pilířů a sloupů</t>
  </si>
  <si>
    <t>623531012.WBR.001</t>
  </si>
  <si>
    <t>Tenkovrstvá silikonová omítka - zrnitá 1,5 mm vnějších pilířů nebo sloupů</t>
  </si>
  <si>
    <t>623531001</t>
  </si>
  <si>
    <t>Tenkovrstvá silikonová omítka k vytvoření povrchu připomínající povrch monolitického betonu vnějších pilířů a sloupů, základní barevný vzorník</t>
  </si>
  <si>
    <t>sokl</t>
  </si>
  <si>
    <t>(32,145+0,85*2+10,6+32,145+0,85+1,85+11,6)*0,45</t>
  </si>
  <si>
    <t>-(4*2+1,5*2+2,4+1,4+1,05)*0,45</t>
  </si>
  <si>
    <t>(0,5*4+0,2*10)*0,45</t>
  </si>
  <si>
    <t>622151021</t>
  </si>
  <si>
    <t>Penetrační akrylátový nátěr vnějších mozaikových tenkovrstvých omítek stěn</t>
  </si>
  <si>
    <t>622511112</t>
  </si>
  <si>
    <t>Tenkovrstvá akrylátová mozaiková střednězrnná omítka vnějších stěn, základní barevný vzorník</t>
  </si>
  <si>
    <t>622143001</t>
  </si>
  <si>
    <t>Montáž omítkových plastových nebo pozinkovaných soklových profilů</t>
  </si>
  <si>
    <t>32,145+0,85*2+10,6+32,145+0,85+1,85+11,6</t>
  </si>
  <si>
    <t>-(4*2+1,5*2+2,4+1,4+1,05)</t>
  </si>
  <si>
    <t>0,5*4+0,2*10</t>
  </si>
  <si>
    <t>28341043</t>
  </si>
  <si>
    <t>profil PVC s okapnicí a výztužnou tkaninou</t>
  </si>
  <si>
    <t>Montáž omítkových plastových nebo pozinkovaných profilů</t>
  </si>
  <si>
    <t>rohový</t>
  </si>
  <si>
    <t>163,7</t>
  </si>
  <si>
    <t>nadokenní</t>
  </si>
  <si>
    <t>74,1</t>
  </si>
  <si>
    <t>parapetní</t>
  </si>
  <si>
    <t>19,7</t>
  </si>
  <si>
    <t>k oplechování</t>
  </si>
  <si>
    <t>15,1</t>
  </si>
  <si>
    <t>ukončovací</t>
  </si>
  <si>
    <t>174,4</t>
  </si>
  <si>
    <t>63127416</t>
  </si>
  <si>
    <t>profil rohový PVC s výztužnou tkaninou</t>
  </si>
  <si>
    <t>otvory</t>
  </si>
  <si>
    <t>(2*0,75)*4+(2*0,75)*5+(2*1,45)+(2*2,3)*2+(2*2,3)+(2*2,3)+(2*1,45)*2</t>
  </si>
  <si>
    <t>(2*2,3)+(2*0,75)*4</t>
  </si>
  <si>
    <t>(2*4,5)*2</t>
  </si>
  <si>
    <t>6,9*4+4,1*2+3,25*4+6,25*2+3,5*8+1,4*2+2,4</t>
  </si>
  <si>
    <t>163,7*0,1</t>
  </si>
  <si>
    <t>59051510</t>
  </si>
  <si>
    <t>profil napojovací nadokenní PVC s okapnicí s výztužnou tkaninou</t>
  </si>
  <si>
    <t>0,9*4+1,25*5+1,25+1,5*2+2,4+1,4+1,8*2</t>
  </si>
  <si>
    <t>1,05+1,25*4</t>
  </si>
  <si>
    <t>4*2</t>
  </si>
  <si>
    <t>32,05+2+3+1,5</t>
  </si>
  <si>
    <t>74,1*0,1</t>
  </si>
  <si>
    <t>28341022</t>
  </si>
  <si>
    <t>profil napojovací parapetní PVC s výztužnou tkaninou</t>
  </si>
  <si>
    <t>0,9*4+1,25*5+1,25+1,8*2</t>
  </si>
  <si>
    <t>1,25*4</t>
  </si>
  <si>
    <t>19,7*0,1</t>
  </si>
  <si>
    <t>28341032</t>
  </si>
  <si>
    <t>profil ukončovací PVC s výztužnou tkaninou pro napojení oplechování</t>
  </si>
  <si>
    <t>15,1*1,1</t>
  </si>
  <si>
    <t>28341033</t>
  </si>
  <si>
    <t>profil ukončovací PVC pro napojení různých povrchových úprav</t>
  </si>
  <si>
    <t>32,05*2+15,1*3</t>
  </si>
  <si>
    <t>ukončení vrat</t>
  </si>
  <si>
    <t>(4+2*4,5)*2</t>
  </si>
  <si>
    <t>oddělení povrchů omítky</t>
  </si>
  <si>
    <t>7*2+6*2+3,25*4</t>
  </si>
  <si>
    <t>174,4*0,1</t>
  </si>
  <si>
    <t>28342205</t>
  </si>
  <si>
    <t>profil napojovací okenní PVC s výztužnou tkaninou</t>
  </si>
  <si>
    <t>631311136</t>
  </si>
  <si>
    <t>Mazanina tl přes 120 do 240 mm z betonu prostého bez zvýšených nároků na prostředí tř. C 25/30</t>
  </si>
  <si>
    <t>podlaha 05</t>
  </si>
  <si>
    <t>(45,2+67,76+15,15+10,71)*0,14</t>
  </si>
  <si>
    <t>631319013</t>
  </si>
  <si>
    <t>Příplatek k mazanině tl přes 120 do 240 mm za přehlazení povrchu</t>
  </si>
  <si>
    <t>631319204</t>
  </si>
  <si>
    <t>Příplatek k mazaninám za přidání ocelových vláken (drátkobeton) pro objemové vyztužení 30 kg/m3</t>
  </si>
  <si>
    <t>632451254</t>
  </si>
  <si>
    <t>Potěr cementový samonivelační litý C30 tl přes 45 do 50 mm</t>
  </si>
  <si>
    <t>podlaha 02</t>
  </si>
  <si>
    <t>14,75+60,44+6,64+14,44+10,27</t>
  </si>
  <si>
    <t>podlaha 04</t>
  </si>
  <si>
    <t>8,92+14,91+5,42+4,51+14,1+4,8+3,96*3+5,93+7,65+6,64</t>
  </si>
  <si>
    <t>632451293</t>
  </si>
  <si>
    <t>Příplatek k cementovému samonivelačnímu litému potěru C30 ZKD 5 mm tl přes 50 mm</t>
  </si>
  <si>
    <t>(14,75+60,44+6,64+14,44+10,27)*5</t>
  </si>
  <si>
    <t>(8,92+14,91+5,42+4,51+14,1+4,8+3,96*3+5,93+7,65+6,64)*4</t>
  </si>
  <si>
    <t>291,12+39</t>
  </si>
  <si>
    <t>634112123</t>
  </si>
  <si>
    <t>Obvodová dilatace podlahovým páskem z pěnového PE s fólií mezi stěnou a mazaninou nebo potěrem v 80 mm</t>
  </si>
  <si>
    <t>(8,77+11,1)*2</t>
  </si>
  <si>
    <t>20,295*2+12,1+0,35*4</t>
  </si>
  <si>
    <t>12,1+11,1+9,4*2</t>
  </si>
  <si>
    <t>8,77+5,28*2+4,67*2+3,18)*2</t>
  </si>
  <si>
    <t>(2,825*5)*2</t>
  </si>
  <si>
    <t>odpočet sklad</t>
  </si>
  <si>
    <t>-(3,45+3,1)*2</t>
  </si>
  <si>
    <t>0,005</t>
  </si>
  <si>
    <t>634112128</t>
  </si>
  <si>
    <t>Obvodová dilatace podlahovým páskem z pěnového PE s fólií mezi stěnou a mazaninou nebo potěrem v 150 mm</t>
  </si>
  <si>
    <t>12,1*3</t>
  </si>
  <si>
    <t>11,75*2+12,1</t>
  </si>
  <si>
    <t>5,05*2</t>
  </si>
  <si>
    <t>sklad</t>
  </si>
  <si>
    <t>(3,45+3,1)*2</t>
  </si>
  <si>
    <t>634661111</t>
  </si>
  <si>
    <t>Výplň dilatačních spar šířky do 5 mm v mazaninách tmelem</t>
  </si>
  <si>
    <t>634911114</t>
  </si>
  <si>
    <t>Řezání dilatačních spár š 5 mm hl přes 50 do 80 mm v čerstvé betonové mazanině</t>
  </si>
  <si>
    <t>garáž</t>
  </si>
  <si>
    <t>10,95+7,85</t>
  </si>
  <si>
    <t>637311122</t>
  </si>
  <si>
    <t>Okapový chodník z betonových chodníkových obrubníků stojatých lože beton</t>
  </si>
  <si>
    <t>15,6+0,5+6</t>
  </si>
  <si>
    <t>635111242</t>
  </si>
  <si>
    <t>Násyp pod podlahy z hrubého kameniva 16-32 se zhutněním</t>
  </si>
  <si>
    <t>(15,6+5,5)*0,5</t>
  </si>
  <si>
    <t>637211134</t>
  </si>
  <si>
    <t>Okapový chodník z betonových dlaždic tl 50 mm do kameniva</t>
  </si>
  <si>
    <t>642942111</t>
  </si>
  <si>
    <t>Osazování zárubní nebo rámů dveřních kovových do 2,5 m2 na MC</t>
  </si>
  <si>
    <t>55331482</t>
  </si>
  <si>
    <t>zárubeň jednokřídlá ocelová pro zdění tl stěny 75-100mm rozměru 800/1970mm</t>
  </si>
  <si>
    <t>55331492</t>
  </si>
  <si>
    <t>zárubeň jednokřídlá ocelová pro zdění tl stěny 160-200mm rozměru 800/1970mm</t>
  </si>
  <si>
    <t>55331492.1</t>
  </si>
  <si>
    <t>zárubeň jednokřídlá ocelová pro posuvné dveře pro zdění tl stěny 160-200mm rozměru 800/1970mm</t>
  </si>
  <si>
    <t>55331492.2</t>
  </si>
  <si>
    <t>zárubeň jednokřídlá ocelová pro posuvné dveře pro zdění tl stěny 160-200mm rozměru 850/1970mm</t>
  </si>
  <si>
    <t>55331492.3</t>
  </si>
  <si>
    <t>zárubeň jednokřídlá ocelová s proskleným nadsvětlíkem pro zdění tl stěny 160-200mm rozměru 800/2500mm</t>
  </si>
  <si>
    <t>55331493</t>
  </si>
  <si>
    <t>zárubeň jednokřídlá ocelová pro zdění tl stěny 160-200mm rozměru 900/1970mm</t>
  </si>
  <si>
    <t>642942221</t>
  </si>
  <si>
    <t>Osazování zárubní nebo rámů dveřních kovových přes 2,5 do 4,5 m2 na MC</t>
  </si>
  <si>
    <t>55331492.4</t>
  </si>
  <si>
    <t>zárubeň jednokřídlá ocelová pro posuvné dveře pro zdění tl stěny 300mm rozměru 1350/2250mm</t>
  </si>
  <si>
    <t>642945111</t>
  </si>
  <si>
    <t>Osazování protipožárních nebo protiplynových zárubní dveří jednokřídlových do 2,5 m2</t>
  </si>
  <si>
    <t>55331568</t>
  </si>
  <si>
    <t>zárubeň jednokřídlá ocelová pro zdění s protipožární úpravou tl stěny 160-200mm rozměru 900/1970mm</t>
  </si>
  <si>
    <t>55331569</t>
  </si>
  <si>
    <t>zárubeň jednokřídlá ocelová pro zdění s protipožární úpravou tl stěny 160-200mm rozměru 1100/1970mm</t>
  </si>
  <si>
    <t>642945112</t>
  </si>
  <si>
    <t>Osazování protipožárních nebo protiplynových zárubní dveří dvoukřídlových přes 2,5 do 6,5 m2</t>
  </si>
  <si>
    <t>55331765</t>
  </si>
  <si>
    <t>zárubeň dvoukřídlá ocelová pro zdění s protipožární úpravou tl stěny 160-200mm rozměru 1450/1970mm</t>
  </si>
  <si>
    <t>941121111</t>
  </si>
  <si>
    <t>Montáž lešení řadového trubkového těžkého s podlahami zatížení do 300 kg/m2 š od 1,5 do 1,8 m v do 10 m</t>
  </si>
  <si>
    <t>pro zdění garáží a dílny</t>
  </si>
  <si>
    <t>(10,95*2+12,1*3+5,05)*6</t>
  </si>
  <si>
    <t>pro zdění zázemí</t>
  </si>
  <si>
    <t>(8,77+11,1)*3,25</t>
  </si>
  <si>
    <t>pro betonáž zdí a pilířů</t>
  </si>
  <si>
    <t>2*2*6,25</t>
  </si>
  <si>
    <t>(2+3)*3,5</t>
  </si>
  <si>
    <t>941121211</t>
  </si>
  <si>
    <t>Příplatek k lešení řadovému trubkovému těžkému s podlahami do 300 kg/m2 š od 1,5 do 1,8 m v do 10 m za každý den použití</t>
  </si>
  <si>
    <t>941121321</t>
  </si>
  <si>
    <t>Odborná prohlídka lešení řadového trubkového těžkého s podlahami zatížení do 300 kg/m2 š od 1,5 do 1,8 m v do 25 m pl přes 500 do 2000 m2 nezakrytého</t>
  </si>
  <si>
    <t>941121811</t>
  </si>
  <si>
    <t>Demontáž lešení řadového trubkového těžkého s podlahami zatížení do 300 kg/m2 š od 1,5 do 1,8 m v do 10 m</t>
  </si>
  <si>
    <t>941211111</t>
  </si>
  <si>
    <t>Montáž lešení řadového rámového lehkého zatížení do 200 kg/m2 š od 0,6 do 0,9 m v do 10 m</t>
  </si>
  <si>
    <t>fasáda</t>
  </si>
  <si>
    <t>(15,1+11,75+1*4)*2*6,9</t>
  </si>
  <si>
    <t>(20,3+0,85*2+1*2)*2*4,1</t>
  </si>
  <si>
    <t>2*2*6,9</t>
  </si>
  <si>
    <t>(2*2+3)*3,5</t>
  </si>
  <si>
    <t>941211211</t>
  </si>
  <si>
    <t>Příplatek k lešení řadovému rámovému lehkému do 200 kg/m2 š od 0,6 do 0,9 m v do 10 m za každý den použití</t>
  </si>
  <si>
    <t>941211811</t>
  </si>
  <si>
    <t>Demontáž lešení řadového rámového lehkého zatížení do 200 kg/m2 š od 0,6 do 0,9 m v do 10 m</t>
  </si>
  <si>
    <t>941211312</t>
  </si>
  <si>
    <t>Odborná prohlídka lešení řadového rámového lehkého s podlahami zatížení do 200 kg/m2 š od 0,6 do 0,9 m v do 25 m pl do 500 m2 zakrytého sítí</t>
  </si>
  <si>
    <t>944511111</t>
  </si>
  <si>
    <t>Montáž ochranné sítě z textilie z umělých vláken</t>
  </si>
  <si>
    <t>944511211</t>
  </si>
  <si>
    <t>Příplatek k ochranné síti za každý den použití</t>
  </si>
  <si>
    <t>944511811</t>
  </si>
  <si>
    <t>Demontáž ochranné sítě z textilie z umělých vláken</t>
  </si>
  <si>
    <t>943211111</t>
  </si>
  <si>
    <t>Montáž lešení prostorového rámového lehkého s podlahami zatížení do 200 kg/m2 v do 10 m</t>
  </si>
  <si>
    <t>omítky stěn a stropů</t>
  </si>
  <si>
    <t>(45,2+67,76+15,15)*6</t>
  </si>
  <si>
    <t>vně podhled</t>
  </si>
  <si>
    <t>25,5*6</t>
  </si>
  <si>
    <t>943211211</t>
  </si>
  <si>
    <t>Příplatek k lešení prostorovému rámovému lehkému s podlahami do 200 kg/m2 v do 10 m za každý den použití</t>
  </si>
  <si>
    <t>943211811</t>
  </si>
  <si>
    <t>Demontáž lešení prostorového rámového lehkého s podlahami zatížení do 200 kg/m2 v do 10 m</t>
  </si>
  <si>
    <t>943211311</t>
  </si>
  <si>
    <t>Odborná prohlídka lešení prostorového rámového lehkého s podlahami zatížení do 200 kg/m2 v do 25 m objemu do 1000 m3 nezakrytého</t>
  </si>
  <si>
    <t>949101111</t>
  </si>
  <si>
    <t>Lešení pomocné pro objekty pozemních staveb s lešeňovou podlahou v do 1,9 m zatížení do 150 kg/m2</t>
  </si>
  <si>
    <t>omítky stěn a stropů, pohledy</t>
  </si>
  <si>
    <t>(291,12+39)-(45,2+67,76+15,15)</t>
  </si>
  <si>
    <t>952901111</t>
  </si>
  <si>
    <t>Vyčištění budov bytové a občanské výstavby při výšce podlaží do 4 m</t>
  </si>
  <si>
    <t>20,3*15,1</t>
  </si>
  <si>
    <t>952901114</t>
  </si>
  <si>
    <t>Vyčištění budov bytové a občanské výstavby při výšce podlaží přes 4 m</t>
  </si>
  <si>
    <t>11,75*15,1</t>
  </si>
  <si>
    <t>953735115</t>
  </si>
  <si>
    <t>Odvětrání vodorovné plastovými troubami DN přes 140 do 160 mm ukládanými na sraz</t>
  </si>
  <si>
    <t>garáž, dílna</t>
  </si>
  <si>
    <t>0,5*2*5</t>
  </si>
  <si>
    <t>953943211</t>
  </si>
  <si>
    <t>Osazování hasicího přístroje</t>
  </si>
  <si>
    <t>44932114</t>
  </si>
  <si>
    <t>přístroj hasicí ruční práškový PG 6 LE</t>
  </si>
  <si>
    <t>HZS1292</t>
  </si>
  <si>
    <t>Hodinová zúčtovací sazba stavební dělník - zednické výpomoce řemesel (zaomítnutí a zazdívky rýh, prostupů atd)</t>
  </si>
  <si>
    <t>hod</t>
  </si>
  <si>
    <t>977151123</t>
  </si>
  <si>
    <t>Jádrové vrty diamantovými korunkami do stavebních materiálů D přes 130 do 150 mm</t>
  </si>
  <si>
    <t>ve stropech</t>
  </si>
  <si>
    <t>(7+6)*0,25</t>
  </si>
  <si>
    <t>977151128</t>
  </si>
  <si>
    <t>Jádrové vrty diamantovými korunkami do stavebních materiálů D přes 250 do 300 mm</t>
  </si>
  <si>
    <t>0,25</t>
  </si>
  <si>
    <t>998011001</t>
  </si>
  <si>
    <t>Přesun hmot pro budovy zděné v do 6 m</t>
  </si>
  <si>
    <t>711111001</t>
  </si>
  <si>
    <t>Provedení izolace proti zemní vlhkosti vodorovné za studena nátěrem penetračním</t>
  </si>
  <si>
    <t>31,845*12,9</t>
  </si>
  <si>
    <t>-(9,325*1+1,7*0,85*2)</t>
  </si>
  <si>
    <t>11163150</t>
  </si>
  <si>
    <t>lak penetrační asfaltový</t>
  </si>
  <si>
    <t>711112001</t>
  </si>
  <si>
    <t>Provedení izolace proti zemní vlhkosti svislé za studena nátěrem penetračním</t>
  </si>
  <si>
    <t>(32,145+0,85*2+10,6+32,145+0,85+1,85+11,6)*0,5</t>
  </si>
  <si>
    <t>711113117</t>
  </si>
  <si>
    <t>Izolace proti vlhkosti na vodorovné ploše za studena těsnicí stěrkou jednosložkovou na bázi cementu</t>
  </si>
  <si>
    <t>beton stěna a pilíř</t>
  </si>
  <si>
    <t>2*0,5*3+3*0,5</t>
  </si>
  <si>
    <t>711113127</t>
  </si>
  <si>
    <t>Izolace proti vlhkosti na svislé ploše za studena těsnicí stěrkou jednosložkovou na bázi cementu</t>
  </si>
  <si>
    <t>(2+0,5)*2*0,5*3</t>
  </si>
  <si>
    <t>(3+0,5)*2*0,5</t>
  </si>
  <si>
    <t>sokl nad terénem</t>
  </si>
  <si>
    <t>(32,145+0,85*2+10,6+32,145+0,85+1,85+11,6)*(0,3+0,125)</t>
  </si>
  <si>
    <t>-(4*2+1,5*2+2,4+1,4+1,05)*0,3</t>
  </si>
  <si>
    <t>(0,5*4+0,2*10)*(0,3+0,125)</t>
  </si>
  <si>
    <t>711131101</t>
  </si>
  <si>
    <t>Provedení izolace proti zemní vlhkosti pásy na sucho vodorovné AIP nebo tkaninou</t>
  </si>
  <si>
    <t>(20,295*2+12,1+0,35*4)*0,75</t>
  </si>
  <si>
    <t>10,4*2*0,75</t>
  </si>
  <si>
    <t>(11,75*2+12,1)*0,75</t>
  </si>
  <si>
    <t>12,1*2*0,5</t>
  </si>
  <si>
    <t>(8,77+11,1)*0,5</t>
  </si>
  <si>
    <t>příčky</t>
  </si>
  <si>
    <t>(3,1+2,85+0,835)*0,25</t>
  </si>
  <si>
    <t>5,05*0,25</t>
  </si>
  <si>
    <t>(8,77+5,28*2+4,67*2+3,18)*0,25</t>
  </si>
  <si>
    <t>(2,825*5)*0,25</t>
  </si>
  <si>
    <t>62811120</t>
  </si>
  <si>
    <t>asfaltový pás separační bez krycí vrstvy (impregnovaná vložka), typu A</t>
  </si>
  <si>
    <t>711132101</t>
  </si>
  <si>
    <t>Provedení izolace proti zemní vlhkosti pásy na sucho svislé AIP nebo tkaninou</t>
  </si>
  <si>
    <t>69311082</t>
  </si>
  <si>
    <t>geotextilie netkaná separační, ochranná, filtrační, drenážní PP 500g/m2</t>
  </si>
  <si>
    <t>711161212</t>
  </si>
  <si>
    <t>Izolace proti zemní vlhkosti nopovou fólií svislá, výška nopu 8,0 mm, tl do 0,6 mm</t>
  </si>
  <si>
    <t>(32,145+0,85*2+10,6+32,145+0,85+1,85+11,6)*1,4</t>
  </si>
  <si>
    <t>711161383</t>
  </si>
  <si>
    <t>Izolace proti zemní vlhkosti nopovou fólií ukončení horní lištou</t>
  </si>
  <si>
    <t>711141559</t>
  </si>
  <si>
    <t>Provedení izolace proti zemní vlhkosti pásy přitavením vodorovné NAIP</t>
  </si>
  <si>
    <t>62853004</t>
  </si>
  <si>
    <t>pás asfaltový natavitelný modifikovaný SBS s vložkou ze skleněné tkaniny a spalitelnou PE fólií nebo jemnozrnným minerálním posypem na horním povrchu tl 4,0mm</t>
  </si>
  <si>
    <t>711142559</t>
  </si>
  <si>
    <t>Provedení izolace proti zemní vlhkosti pásy přitavením svislé NAIP</t>
  </si>
  <si>
    <t>(32,145+0,85*2+10,6+32,145+0,85+1,85+11,6)*(0,25+0,5)</t>
  </si>
  <si>
    <t>711747288</t>
  </si>
  <si>
    <t>Izolace proti vodě opracování trubních prostupů do 200 mm přitavením NAIP</t>
  </si>
  <si>
    <t>998711101</t>
  </si>
  <si>
    <t>Přesun hmot tonážní pro izolace proti vodě, vlhkosti a plynům v objektech v do 6 m</t>
  </si>
  <si>
    <t>712311101</t>
  </si>
  <si>
    <t>Provedení povlakové krytiny střech do 10° za studena lakem penetračním nebo asfaltovým</t>
  </si>
  <si>
    <t>712331111</t>
  </si>
  <si>
    <t>Provedení povlakové krytiny střech do 10° podkladní vrstvy pásy na sucho samolepící</t>
  </si>
  <si>
    <t>62866281</t>
  </si>
  <si>
    <t>pás asfaltový samolepicí modifikovaný SBS s vložkou ze skleněné tkaniny se spalitelnou fólií nebo jemnozrnným minerálním posypem nebo textilií na horním povrchu tl 3,0mm</t>
  </si>
  <si>
    <t>712341715</t>
  </si>
  <si>
    <t>Provedení povlakové krytiny střech do 10° pásy NAIP přitavením zaizolování prostupů kruhového průřezu D do 300 mm</t>
  </si>
  <si>
    <t>62851032</t>
  </si>
  <si>
    <t>prostup parozábranou s integrovanou manžetou z modifikovaného asfaltového pásu DN 100</t>
  </si>
  <si>
    <t>62851033</t>
  </si>
  <si>
    <t>prostup parozábranou s integrovanou manžetou z modifikovaného asfaltového pásu DN 125</t>
  </si>
  <si>
    <t>712341719</t>
  </si>
  <si>
    <t>Provedení povlakové krytiny střech do 10° pásy NAIP přitavením zaizolování prostupů hranatého průřezu pl přes 0,09 do 0,25 m2</t>
  </si>
  <si>
    <t>712811101</t>
  </si>
  <si>
    <t>Provedení povlakové krytiny vytažením na konstrukce za studena nátěrem penetračním</t>
  </si>
  <si>
    <t>(11,15+14,5)*2*0,75</t>
  </si>
  <si>
    <t>(20+14,5)*2*0,75</t>
  </si>
  <si>
    <t>712831101</t>
  </si>
  <si>
    <t>Provedení povlakové krytiny vytažením na konstrukce pásy na sucho AIP, NAIP nebo tkaninou</t>
  </si>
  <si>
    <t>přes atikový klín</t>
  </si>
  <si>
    <t>120,3*0,5</t>
  </si>
  <si>
    <t>712391171</t>
  </si>
  <si>
    <t>Provedení povlakové krytiny střech do 10° podkladní textilní vrstvy</t>
  </si>
  <si>
    <t>0003-00514253-00001</t>
  </si>
  <si>
    <t xml:space="preserve">textilie separační skleněná vlákna, plošná hmotnost 120 g/m2 </t>
  </si>
  <si>
    <t>712363604</t>
  </si>
  <si>
    <t>Provedení povlak krytiny mechanicky kotvenou do betonu TI tl přes 240 mm vnitřní pole, budova v do 18 m</t>
  </si>
  <si>
    <t>451,675-144,6-96</t>
  </si>
  <si>
    <t>712363605</t>
  </si>
  <si>
    <t>Provedení povlak krytiny mechanicky kotvenou do betonu TI tl přes 240 mm krajní pole, budova v do 18 m</t>
  </si>
  <si>
    <t>(5,15+14+8,5*2)*2*2</t>
  </si>
  <si>
    <t>712363606</t>
  </si>
  <si>
    <t>Provedení povlak krytiny mechanicky kotvenou do betonu TI tl přes 240 mm rohové pole, budova v do 18 m</t>
  </si>
  <si>
    <t>6*2*8</t>
  </si>
  <si>
    <t>28322012</t>
  </si>
  <si>
    <t>fólie hydroizolační střešní mPVC mechanicky kotvená šedá tl 1,5mm</t>
  </si>
  <si>
    <t>451,675*1,15</t>
  </si>
  <si>
    <t>712363115</t>
  </si>
  <si>
    <t>Provedení povlakové krytiny střech do 10° zaizolování prostupů kruhového průřezu D do 300 mm</t>
  </si>
  <si>
    <t>28342058</t>
  </si>
  <si>
    <t>odvětrání kanalizace ploché střechy s integrovanou manžetou z PVC DN 100</t>
  </si>
  <si>
    <t>712363119</t>
  </si>
  <si>
    <t>Provedení povlakové krytiny střech do 10° zaizolování prostupů hranatého průřezu pl přes 0,09 do 0,25 m2</t>
  </si>
  <si>
    <t>712363122</t>
  </si>
  <si>
    <t>Provedení povlakové krytiny střech do 10° navařením izolačních tvarovek</t>
  </si>
  <si>
    <t>379XN6002-02</t>
  </si>
  <si>
    <t>tvarovka pro zesílení hydroizolace rohová</t>
  </si>
  <si>
    <t>379XN6002-03</t>
  </si>
  <si>
    <t>tvarovka pro zesílení hydroizolace koutová</t>
  </si>
  <si>
    <t>TWT.TWOT45</t>
  </si>
  <si>
    <t>tvarovka kruhová otevřená TOPWET TWOT 45</t>
  </si>
  <si>
    <t>TWT.TWOT100</t>
  </si>
  <si>
    <t>tvarovka kruhová otevřená TOPWET TWOT 100</t>
  </si>
  <si>
    <t>stěna atika</t>
  </si>
  <si>
    <t>(11,15+14,5)*2*0,4</t>
  </si>
  <si>
    <t>(20+14,5)*2*0,4</t>
  </si>
  <si>
    <t>na atice</t>
  </si>
  <si>
    <t>(32,05*2+15,1*3)*0,35</t>
  </si>
  <si>
    <t>712861705</t>
  </si>
  <si>
    <t>Provedení povlakové krytiny vytažením na konstrukce fólií</t>
  </si>
  <si>
    <t>712998202</t>
  </si>
  <si>
    <t>Montáž bezpečnostního přepadu z PVC DN 125</t>
  </si>
  <si>
    <t>28342773</t>
  </si>
  <si>
    <t>přepad bezpečnostní atikový DN 125 s manžetou pro hydroizolaci z PVC-P</t>
  </si>
  <si>
    <t>721239114</t>
  </si>
  <si>
    <t>Montáž střešního vtoku svislý odtok do DN 160</t>
  </si>
  <si>
    <t>TWT.TWE125PVCS</t>
  </si>
  <si>
    <t>vpusť/vtok střešní s integrovanou PVC manžetou, DN 125 svislá vyhřívaná</t>
  </si>
  <si>
    <t>28656004</t>
  </si>
  <si>
    <t>nástavec střešní vpusti s integrovanou PVC manžetou pro výšku TI do 300mm</t>
  </si>
  <si>
    <t>712363352</t>
  </si>
  <si>
    <t>Povlakové krytiny střech do 10° z tvarovaných poplastovaných lišt délky 2 m koutová lišta vnitřní rš 100 mm</t>
  </si>
  <si>
    <t>(11,15+14,5)*2</t>
  </si>
  <si>
    <t>(20+14,5)*2</t>
  </si>
  <si>
    <t>VZT odvětrání</t>
  </si>
  <si>
    <t>0,5*4</t>
  </si>
  <si>
    <t>712363353</t>
  </si>
  <si>
    <t>Povlakové krytiny střech do 10° z tvarovaných poplastovaných lišt délky 2 m koutová lišta vnější rš 100 mm</t>
  </si>
  <si>
    <t>712363354</t>
  </si>
  <si>
    <t>Povlakové krytiny střech do 10° z tvarovaných poplastovaných lišt délky 2 m stěnová lišta vyhnutá rš 70 mm</t>
  </si>
  <si>
    <t>767881115</t>
  </si>
  <si>
    <t>Montáž bodů záchytného systému do dutinového panelu expanzní kotvou, mechanickým kotvením, vč revize</t>
  </si>
  <si>
    <t>70921334</t>
  </si>
  <si>
    <t>kotvicí bod do prefabrikovaných dutinových panelů dl 400mm</t>
  </si>
  <si>
    <t>70921336</t>
  </si>
  <si>
    <t>kotvicí bod do prefabrikovaných dutinových panelů dl 600mm</t>
  </si>
  <si>
    <t>54879019</t>
  </si>
  <si>
    <t>kotva mechanická M12</t>
  </si>
  <si>
    <t>7+10</t>
  </si>
  <si>
    <t>TWT.TSLL8</t>
  </si>
  <si>
    <t>Nerezové lano TSL-L8 D+M</t>
  </si>
  <si>
    <t>43,7+37,6</t>
  </si>
  <si>
    <t>998712101</t>
  </si>
  <si>
    <t>Přesun hmot tonážní pro krytiny povlakové v objektech v do 6 m</t>
  </si>
  <si>
    <t>713121111</t>
  </si>
  <si>
    <t>Montáž izolace tepelné podlah volně kladenými rohožemi, pásy, dílci, deskami 1 vrstva</t>
  </si>
  <si>
    <t>45,2+67,76+15,15+10,71</t>
  </si>
  <si>
    <t>28376454</t>
  </si>
  <si>
    <t>deska XPS hrana polodrážková a hladký povrch 500kPA ?=0,035 tl 60mm</t>
  </si>
  <si>
    <t>713121121</t>
  </si>
  <si>
    <t>Montáž izolace tepelné podlah volně kladenými rohožemi, pásy, dílci, deskami 2 vrstvy</t>
  </si>
  <si>
    <t>28375910</t>
  </si>
  <si>
    <t>deska EPS 150 pro konstrukce s vysokým zatížením ?=0,035 tl 60mm</t>
  </si>
  <si>
    <t>713131151</t>
  </si>
  <si>
    <t>Montáž izolace tepelné stěn volně vloženými rohožemi, pásy, dílci, deskami 1 vrstva</t>
  </si>
  <si>
    <t>věnce pod úrovní stropních panelů do bednění</t>
  </si>
  <si>
    <t>(20,295*2+12,1+0,35*4)*0,25</t>
  </si>
  <si>
    <t>(11,75*2+12,1)*2*0,25</t>
  </si>
  <si>
    <t>12,1*0,25</t>
  </si>
  <si>
    <t>(32,045-9,1)*2*0,25</t>
  </si>
  <si>
    <t>(9,1*2+0,9*3+1,9)*0,25</t>
  </si>
  <si>
    <t>11,1*0,25</t>
  </si>
  <si>
    <t>28376443</t>
  </si>
  <si>
    <t>deska XPS hrana rovná a strukturovaný povrch 300kPA ?=0,035 tl 100mm</t>
  </si>
  <si>
    <t>713131141</t>
  </si>
  <si>
    <t>Montáž izolace tepelné stěn lepením celoplošně rohoží, pásů, dílců, desek</t>
  </si>
  <si>
    <t>998713101</t>
  </si>
  <si>
    <t>Přesun hmot tonážní pro izolace tepelné v objektech v do 6 m</t>
  </si>
  <si>
    <t>713141136</t>
  </si>
  <si>
    <t>Montáž izolace tepelné střech plochých lepené za studena nízkoexpanzní (PUR) pěnou 1 vrstva rohoží, pásů, dílců, desek</t>
  </si>
  <si>
    <t>11,15*(14,5-2)*2</t>
  </si>
  <si>
    <t>(20-10,7)*(14,5-2)*2</t>
  </si>
  <si>
    <t>10,7*(14,5-3)*2</t>
  </si>
  <si>
    <t>10,7*3</t>
  </si>
  <si>
    <t>28372309</t>
  </si>
  <si>
    <t>deska EPS 100 pro konstrukce s běžným zatížením ?=0,037 tl 100mm</t>
  </si>
  <si>
    <t>713141336</t>
  </si>
  <si>
    <t>Montáž izolace tepelné střech plochých lepené za studena nízkoexpanzní (PUR) pěnou, spádová vrstva</t>
  </si>
  <si>
    <t>11,15*14,5</t>
  </si>
  <si>
    <t>20*14,5</t>
  </si>
  <si>
    <t>28376141</t>
  </si>
  <si>
    <t>klín izolační spád do 5% EPS 100</t>
  </si>
  <si>
    <t>k=1,05</t>
  </si>
  <si>
    <t>11,15*(14,5-2)*0,5*(0,05+0,3)*k</t>
  </si>
  <si>
    <t>11,15*2*0,5*(0,05+0,15)*k</t>
  </si>
  <si>
    <t>(20-10,7)*(14,5-2)*0,5*(0,05+0,3)*k</t>
  </si>
  <si>
    <t>(20-10,7)*2*0,5*(0,05+0,15)*k</t>
  </si>
  <si>
    <t>10,7*(14,5-3)*0,5*(0,05+0,3)*k</t>
  </si>
  <si>
    <t>10,7*3*0,5*(0,15+0,25)*k</t>
  </si>
  <si>
    <t>713141212</t>
  </si>
  <si>
    <t>Montáž izolace tepelné střech plochých lepené nízkoexpanzní (PUR) pěnou atikový klín</t>
  </si>
  <si>
    <t>63152005</t>
  </si>
  <si>
    <t>klín atikový přechodný minerální plochých střech tl 50x50mm</t>
  </si>
  <si>
    <t>713141358</t>
  </si>
  <si>
    <t>Montáž spádové izolace na zhlaví atiky š do 500 mm ukotvené šrouby</t>
  </si>
  <si>
    <t>32,05*2+14,5*3</t>
  </si>
  <si>
    <t>28376417</t>
  </si>
  <si>
    <t>deska XPS hrana polodrážková a hladký povrch 300kPA ?=0,035 tl 50mm</t>
  </si>
  <si>
    <t>762361332</t>
  </si>
  <si>
    <t>Konstrukční a vyrovnávací vrstva pod klempířské prvky (atiky) z vodovzdorné překližky tl 21 mm</t>
  </si>
  <si>
    <t>713141396</t>
  </si>
  <si>
    <t>Montáž izolace tepelné stěn v do 1000 mm na atiky a prostupy střechou lepené nízkoexpanzní (PUR) pěnou</t>
  </si>
  <si>
    <t>(14,5+11,15)*2*0,75</t>
  </si>
  <si>
    <t>(20*2+14,5)*0,75</t>
  </si>
  <si>
    <t>713141224</t>
  </si>
  <si>
    <t>Přikotvení tepelné izolace šrouby do betonu lehčeného nebo zdiva pro izolaci tl do 100 mm</t>
  </si>
  <si>
    <t>SUB</t>
  </si>
  <si>
    <t>721176102R00IM</t>
  </si>
  <si>
    <t>Potrubí HT připojovací D 40 x 1,8 mm, vč zkoušky těsnosti</t>
  </si>
  <si>
    <t>721176104R00IM</t>
  </si>
  <si>
    <t>Potrubí HT připojovací D 75 x 1,9 mm, vč zkoušky těsnosti</t>
  </si>
  <si>
    <t>721176105R00IM</t>
  </si>
  <si>
    <t>Potrubí HT připojovací D 110 x 2,7 mm, vč zkoušky těsnosti</t>
  </si>
  <si>
    <t>721176114R00IM</t>
  </si>
  <si>
    <t>Potrubí HT odpadní svislé D 75 x 1,9 mm, vč zkoušky těsnosti</t>
  </si>
  <si>
    <t>721176212R00IM</t>
  </si>
  <si>
    <t>Potrubí KG odpadní svislé D 110 x 3,2 mm, vč zkoušky těsnosti</t>
  </si>
  <si>
    <t>72101</t>
  </si>
  <si>
    <t>Čistící kus na svislém potrubí D 110</t>
  </si>
  <si>
    <t>721176213R00IM</t>
  </si>
  <si>
    <t>Potrubí KG odpadní svislé D 125 x 3,2 mm, vč zkoušky těsnosti</t>
  </si>
  <si>
    <t>721176222R00IM</t>
  </si>
  <si>
    <t>Potrubí KG svodné (ležaté) v zemi D 110 x 3,2 mm, vč zkoušky těsnosti</t>
  </si>
  <si>
    <t>721176223R00IM</t>
  </si>
  <si>
    <t>Potrubí KG svodné (ležaté) v zemi D 125 x 3,2 mm, vč zkoušky těsnosti</t>
  </si>
  <si>
    <t>721176224R00IM</t>
  </si>
  <si>
    <t>Potrubí KG svodné (ležaté) v zemi D 160 x 4,0 mm, vč zkoušky těsnosti</t>
  </si>
  <si>
    <t>721176242R00IM</t>
  </si>
  <si>
    <t>Potrubí KG dešťové (svislé) D 110 x 3,2 mm, vč zkoušky těsnosti</t>
  </si>
  <si>
    <t>721176243R00IM</t>
  </si>
  <si>
    <t>Potrubí KG dešťové (svislé) D 125 x 3,2 mm, vč zkoušky těsnosti</t>
  </si>
  <si>
    <t>721211501R00IM</t>
  </si>
  <si>
    <t>Vpusť podlahová D 75 mm</t>
  </si>
  <si>
    <t>721231311R00</t>
  </si>
  <si>
    <t>Zápachová klapka pro střešní vtoky</t>
  </si>
  <si>
    <t>998721201</t>
  </si>
  <si>
    <t>Přesun hmot procentní pro vnitřní kanalizaci v objektech v do 6 m</t>
  </si>
  <si>
    <t>%</t>
  </si>
  <si>
    <t>722172311R00IM</t>
  </si>
  <si>
    <t>Potrubí z PPR, D 20x2,8 mm, PN 16, vč zkoušky těsnosti</t>
  </si>
  <si>
    <t>722172312R00IM</t>
  </si>
  <si>
    <t>Potrubí z PPR, D 25x3,5 mm, PN 16, vč zkoušky těsnosti</t>
  </si>
  <si>
    <t>722172331R00IM</t>
  </si>
  <si>
    <t>Potrubí z PPR, D 20x3,4 mm, PN 20, vč zkoušky těsnosti</t>
  </si>
  <si>
    <t>722172332R00IM</t>
  </si>
  <si>
    <t>Potrubí z PPR, D 25x4,2 mm, PN 20, vč zkoušky těsnosti</t>
  </si>
  <si>
    <t>722172352R00IM</t>
  </si>
  <si>
    <t>Křížení potrubí z PPR, D 25 x 4,2 mm, PN 20</t>
  </si>
  <si>
    <t>722181212RT1IM</t>
  </si>
  <si>
    <t>Izolace návleková tl. stěny 9 mm</t>
  </si>
  <si>
    <t>722181212RT5IM</t>
  </si>
  <si>
    <t>722181211RT2IM</t>
  </si>
  <si>
    <t>Izolace návleková tl. stěny 6 mm</t>
  </si>
  <si>
    <t>722181211RT6IM</t>
  </si>
  <si>
    <t>998722201</t>
  </si>
  <si>
    <t>Přesun hmot procentní pro vnitřní vodovod v objektech v do 6 m</t>
  </si>
  <si>
    <t>723.1</t>
  </si>
  <si>
    <t>Zdravotechnika - vnitřní plynovod</t>
  </si>
  <si>
    <t>723.001</t>
  </si>
  <si>
    <t>Fakturační plynoměr G4 - dodávka plynárenské společnosti</t>
  </si>
  <si>
    <t>723.002</t>
  </si>
  <si>
    <t>Vodivé pospojení</t>
  </si>
  <si>
    <t>723.003</t>
  </si>
  <si>
    <t>Signalizační vodič</t>
  </si>
  <si>
    <t>723.004</t>
  </si>
  <si>
    <t>Signalizační folie</t>
  </si>
  <si>
    <t>723.005</t>
  </si>
  <si>
    <t>Potrubí ocelové DN25 s ochranným pláštěm "Bralen"</t>
  </si>
  <si>
    <t>723.006</t>
  </si>
  <si>
    <t>Zemní přechodka PE/Ocel - standard 32 x 1' SDR 11</t>
  </si>
  <si>
    <t>723111204</t>
  </si>
  <si>
    <t>Potrubí ocelové závitové černé bezešvé svařované běžné DN 25</t>
  </si>
  <si>
    <t>723150366</t>
  </si>
  <si>
    <t>Chránička D 44,5x3,2 mm</t>
  </si>
  <si>
    <t>723160204</t>
  </si>
  <si>
    <t>Přípojka k plynoměru spojované na závit bez ochozu G 1"</t>
  </si>
  <si>
    <t>723160334</t>
  </si>
  <si>
    <t>Rozpěrka přípojek plynoměru G 1"</t>
  </si>
  <si>
    <t>723170114</t>
  </si>
  <si>
    <t>Potrubí plynové plastové Pe 100, PN 0,4 MPa, D 32 x 3,0 mm spojované elektrotvarovkami</t>
  </si>
  <si>
    <t>723190209</t>
  </si>
  <si>
    <t>Přípojka plynovodní nerezová hadice G 1/2"F x G 1/2"F délky 100 cm spojovaná na závit</t>
  </si>
  <si>
    <t>723231162</t>
  </si>
  <si>
    <t>Kohout kulový přímý G 1/2" PN 42 do 185°C plnoprůtokový vnitřní závit těžká řada</t>
  </si>
  <si>
    <t>723231164</t>
  </si>
  <si>
    <t>Kohout kulový přímý G 1" PN 42 do 185°C plnoprůtokový vnitřní závit těžká řada</t>
  </si>
  <si>
    <t>723234311</t>
  </si>
  <si>
    <t>Regulátor tlaku plynu středotlaký jednostupňový výkon do 6 m3/hod pro zemní plyn</t>
  </si>
  <si>
    <t>734494111</t>
  </si>
  <si>
    <t>Návarek s metrickým závitem M 12x1,5 délky do 220 mm</t>
  </si>
  <si>
    <t>734494111.1</t>
  </si>
  <si>
    <t>Zátka DN15</t>
  </si>
  <si>
    <t>002</t>
  </si>
  <si>
    <t>Revize plynovodu</t>
  </si>
  <si>
    <t>003</t>
  </si>
  <si>
    <t>Podružný, těsnící a montážní materiál</t>
  </si>
  <si>
    <t>004</t>
  </si>
  <si>
    <t>Plynoměrná skříň na fasádě objektu (cca 600x600x250 mm)</t>
  </si>
  <si>
    <t>723.2</t>
  </si>
  <si>
    <t>005</t>
  </si>
  <si>
    <t>Doprava</t>
  </si>
  <si>
    <t>006</t>
  </si>
  <si>
    <t>Stavební výpomoce - bourací práce</t>
  </si>
  <si>
    <t>007</t>
  </si>
  <si>
    <t>Požární těsnění prostupu</t>
  </si>
  <si>
    <t>723190907</t>
  </si>
  <si>
    <t>Odvzdušnění nebo napuštění plynovodního potrubí</t>
  </si>
  <si>
    <t>723190909</t>
  </si>
  <si>
    <t>Zkouška těsnosti potrubí plynovodního</t>
  </si>
  <si>
    <t>725119306R00IM</t>
  </si>
  <si>
    <t>Montáž klozetu závěsného</t>
  </si>
  <si>
    <t>725014131R00IM</t>
  </si>
  <si>
    <t>dodávka klozet závěsný + sedátko, bílý</t>
  </si>
  <si>
    <t>55161677</t>
  </si>
  <si>
    <t>dodávka WC sedátko, bílé</t>
  </si>
  <si>
    <t>726212121R00IM</t>
  </si>
  <si>
    <t xml:space="preserve">Modul pro závěsné WC, vč dodávky </t>
  </si>
  <si>
    <t>725129201R00</t>
  </si>
  <si>
    <t>Montáž pisoárového záchodku bez nádrže</t>
  </si>
  <si>
    <t>725122111R00</t>
  </si>
  <si>
    <t>dodávka pisoárová mísa diturvitová č. 4410.0 KORINT</t>
  </si>
  <si>
    <t>551620255</t>
  </si>
  <si>
    <t>dodávka splachovač pisoárový ATS001 tlakový</t>
  </si>
  <si>
    <t>55161635</t>
  </si>
  <si>
    <t>dodávka sifon pisoárový</t>
  </si>
  <si>
    <t>725339101R00IM</t>
  </si>
  <si>
    <t>Montáž výlevky</t>
  </si>
  <si>
    <t>55231405IM</t>
  </si>
  <si>
    <t>dodávka výlevka nerez SLVN 04 nástěnná, zadní stěna mřížka</t>
  </si>
  <si>
    <t>725200030RA0IM</t>
  </si>
  <si>
    <t>Montáž zařizovacích předmětů - umyvadlo</t>
  </si>
  <si>
    <t>725017134R00IM</t>
  </si>
  <si>
    <t>dodávka umyvadlo na šrouby 60 x 45 cm, bílé</t>
  </si>
  <si>
    <t>725860213R00</t>
  </si>
  <si>
    <t>dodávka sifon umyvadlový HL132, D 32, 40 mm</t>
  </si>
  <si>
    <t>725249102R00IM</t>
  </si>
  <si>
    <t>Montáž sprchových mís a vaniček</t>
  </si>
  <si>
    <t>725849200R00IM</t>
  </si>
  <si>
    <t>Montáž baterií sprchových, nastavitelná výška</t>
  </si>
  <si>
    <t>725100005RA0IM</t>
  </si>
  <si>
    <t>dodávka sprchové vaničky, sprchový set s nástěnnou baterií, zápachová uzávěrka</t>
  </si>
  <si>
    <t>725200050RA0IM</t>
  </si>
  <si>
    <t>Montáž sprchové stěny, vč dodávky</t>
  </si>
  <si>
    <t>725829201RT1IM</t>
  </si>
  <si>
    <t xml:space="preserve">Baterie dřezová nástěnná chromová, vč dodávky baterie a nástěnek </t>
  </si>
  <si>
    <t>725829202RT1IM</t>
  </si>
  <si>
    <t>Baterie umyvadlová stojánková chromová, vč dodávky baterie, nástěnek a roháčků</t>
  </si>
  <si>
    <t>725100002RA0IM</t>
  </si>
  <si>
    <t xml:space="preserve">Baterie dřezová stojánková, zápachová uzávěrka, vč dodávky  baterie, nástěnek a roháčků (do kuchyňské linky) </t>
  </si>
  <si>
    <t>72555161661</t>
  </si>
  <si>
    <t>Vpust podlahová boční 50 nerez, gravitační klapka, vč dodávky</t>
  </si>
  <si>
    <t>72555161605</t>
  </si>
  <si>
    <t>Sifon dřezový, pračkový vývod vč dodávky</t>
  </si>
  <si>
    <t>72555161609</t>
  </si>
  <si>
    <t>Napojení úkapu VZT vč dodávky sifonu se zápachovou uzavírkou</t>
  </si>
  <si>
    <t>725_1VD</t>
  </si>
  <si>
    <t>Průtokový ohřívač 3,5kW vč dodávky ohřívače a potřebných ventilů</t>
  </si>
  <si>
    <t>725VD</t>
  </si>
  <si>
    <t xml:space="preserve">Průtokový ohřívač 5kW vč dodávky ohřívače a potřebných ventilů </t>
  </si>
  <si>
    <t>72555364053IM</t>
  </si>
  <si>
    <t>Dvířka HUV (uzávěr vody) vč dodávky</t>
  </si>
  <si>
    <t>998725201</t>
  </si>
  <si>
    <t>Přesun hmot procentní pro zařizovací předměty v objektech v do 6 m</t>
  </si>
  <si>
    <t>731.1</t>
  </si>
  <si>
    <t>Ústřední vytápění - strojovny</t>
  </si>
  <si>
    <t>731244128</t>
  </si>
  <si>
    <t>Kotel ocelový závěsný na plyn kondenzační o výkonu 4,9-20,7 kW pro vytápění s možností připojení zásobníku TV</t>
  </si>
  <si>
    <t>731244128.1</t>
  </si>
  <si>
    <t>Ekvitermní regulátor pro 1 přímý okruh a přípravu TV, s týdenním časovým programem, vč. venkovního čidla a čidla v zásobníku</t>
  </si>
  <si>
    <t>731244128.2</t>
  </si>
  <si>
    <t>Autorizované uvedení do provozu (supervizor)</t>
  </si>
  <si>
    <t>731810321</t>
  </si>
  <si>
    <t>Nucený odtah spalin soustředným potrubím pro kondenzační kotel svislý 60/100 mm přes plochou střechu</t>
  </si>
  <si>
    <t>731810321.1</t>
  </si>
  <si>
    <t>Střešní průchodka pro vodorovnou střechu</t>
  </si>
  <si>
    <t>731810341</t>
  </si>
  <si>
    <t>Prodloužení soustředného potrubí pro kondenzační kotel průměru 60/100 mm</t>
  </si>
  <si>
    <t>732211112</t>
  </si>
  <si>
    <t>Ohřívač stacionární zásobníkový s jedním výměníkem PN 0,6/1,0 o objemu 125 l v.pl. 1,45 m2</t>
  </si>
  <si>
    <t>732331611</t>
  </si>
  <si>
    <t>Nádoba tlaková expanzní pro topnou a chladicí soustavu s membránou závitové připojení PN 0,4 o objemu 8 l</t>
  </si>
  <si>
    <t>732331771</t>
  </si>
  <si>
    <t>Příslušenství k expanzním nádobám souprava s upínací páskou</t>
  </si>
  <si>
    <t>732331777</t>
  </si>
  <si>
    <t>Příslušenství k expanzním nádobám bezpečnostní uzávěr G 3/4 k měření tlaku</t>
  </si>
  <si>
    <t>998732101</t>
  </si>
  <si>
    <t>Přesun hmot tonážní pro strojovny v objektech v do 6 m</t>
  </si>
  <si>
    <t>731.2</t>
  </si>
  <si>
    <t>Ústřední vytápění - rozvodné potrubí</t>
  </si>
  <si>
    <t>733131103.1</t>
  </si>
  <si>
    <t>Kompenzátor pro potrubí pryžový G 3/4 PN 16 do 100°C závitový</t>
  </si>
  <si>
    <t>733131103.2</t>
  </si>
  <si>
    <t>Kompenzátor pro potrubí pryžový G 1/2 PN 16 do 100°C závitový</t>
  </si>
  <si>
    <t>733141102</t>
  </si>
  <si>
    <t>Odvzdušňovací nádoba z trubek ocelových do DN 50</t>
  </si>
  <si>
    <t>733222302</t>
  </si>
  <si>
    <t>Potrubí měděné polotvrdé spojované lisováním D 15x1 mm</t>
  </si>
  <si>
    <t>733222303</t>
  </si>
  <si>
    <t>Potrubí měděné polotvrdé spojované lisováním D 18x1 mm</t>
  </si>
  <si>
    <t>733222304</t>
  </si>
  <si>
    <t>Potrubí měděné polotvrdé spojované lisováním D 22x1 mm</t>
  </si>
  <si>
    <t>733223304</t>
  </si>
  <si>
    <t>Potrubí měděné tvrdé spojované lisováním D 28x1,5 mm</t>
  </si>
  <si>
    <t>733291101</t>
  </si>
  <si>
    <t>Zkouška těsnosti potrubí měděné D do 35x1,5</t>
  </si>
  <si>
    <t>733811221</t>
  </si>
  <si>
    <t>Ochrana potrubí ústředního vytápění termoizolačními trubicemi z PE tl přes 6 do 9 mm DN do 22 mm</t>
  </si>
  <si>
    <t>733811222</t>
  </si>
  <si>
    <t>Ochrana potrubí ústředního vytápění termoizolačními trubicemi z PE tl přes 6 do 9 mm DN přes 22 do 45 mm</t>
  </si>
  <si>
    <t>733811252</t>
  </si>
  <si>
    <t>Ochrana potrubí ústředního vytápění termoizolačními trubicemi z PE tl přes 20 do 25 mm DN přes 22 do 45 mm</t>
  </si>
  <si>
    <t>998733101</t>
  </si>
  <si>
    <t>Přesun hmot tonážní pro rozvody potrubí v objektech v do 6 m</t>
  </si>
  <si>
    <t>731.3</t>
  </si>
  <si>
    <t>Ústřední vytápění - armatury</t>
  </si>
  <si>
    <t>734221682</t>
  </si>
  <si>
    <t>Termostatická hlavice kapalinová PN 10 do 110°C otopných těles VK</t>
  </si>
  <si>
    <t>734221684</t>
  </si>
  <si>
    <t>Termostatická hlavice kapalinová PN 10 do 110°C pro veřejné prostory</t>
  </si>
  <si>
    <t>735164522.003</t>
  </si>
  <si>
    <t>Armatura pro připojení trubkových těles 1/2" rohová včetně ventilu a termostatické hlavice</t>
  </si>
  <si>
    <t>735164522.004</t>
  </si>
  <si>
    <t>Krytka armatury pro připojení trubkových těles bílá</t>
  </si>
  <si>
    <t>736111132.1</t>
  </si>
  <si>
    <t>Prostorový termostat programovatelný týdenní</t>
  </si>
  <si>
    <t>734211119</t>
  </si>
  <si>
    <t>Ventil závitový odvzdušňovací G 3/8 PN 14 do 120°C</t>
  </si>
  <si>
    <t>734261234</t>
  </si>
  <si>
    <t>Šroubení topenářské přímé G 3/4 PN 16 do 120°C</t>
  </si>
  <si>
    <t>734261402</t>
  </si>
  <si>
    <t>Armatura připojovací rohová G 1/2x18 PN 10 do 110°C radiátorů typu VK</t>
  </si>
  <si>
    <t>734261406</t>
  </si>
  <si>
    <t>Armatura připojovací přímá G 1/2x18 PN 10 do 110°C radiátorů typu VK</t>
  </si>
  <si>
    <t>734261713</t>
  </si>
  <si>
    <t>Šroubení regulační radiátorové přímé G 3/4 bez vypouštění</t>
  </si>
  <si>
    <t>734291123</t>
  </si>
  <si>
    <t>Kohout plnící a vypouštěcí G 1/2 PN 10 do 90°C závitový</t>
  </si>
  <si>
    <t>734291314</t>
  </si>
  <si>
    <t>Odlučovač vzduchu absorpční přímý G 1" PN 10 do 120°C s vnitřními závity</t>
  </si>
  <si>
    <t>734292714</t>
  </si>
  <si>
    <t>Kohout kulový přímý G 3/4 PN 42 do 185°C vnitřní závit</t>
  </si>
  <si>
    <t>734292715</t>
  </si>
  <si>
    <t>Kohout kulový přímý G 1 PN 42 do 185°C vnitřní závit</t>
  </si>
  <si>
    <t>734296202</t>
  </si>
  <si>
    <t>Zónový ventil otopných a solárních soustav dvoucestný kulový 1pólové ovládání PN 16 T 110°C G 3/4"F</t>
  </si>
  <si>
    <t>734421101</t>
  </si>
  <si>
    <t>Tlakoměr s pevným stonkem a zpětnou klapkou tlak 0-16 bar průměr 50 mm spodní připojení</t>
  </si>
  <si>
    <t>998734101</t>
  </si>
  <si>
    <t>Přesun hmot tonážní pro armatury v objektech v do 6 m</t>
  </si>
  <si>
    <t>731.4</t>
  </si>
  <si>
    <t>Ústřední vytápění - otopná tělesa</t>
  </si>
  <si>
    <t>735152171</t>
  </si>
  <si>
    <t>Otopné těleso panel VK jednodeskové bez přídavné přestupní plochy výška/délka 600/400 mm výkon 242 W</t>
  </si>
  <si>
    <t>735152173</t>
  </si>
  <si>
    <t>Otopné těleso panel VK jednodeskové bez přídavné přestupní plochy výška/délka 600/600 mm výkon 362 W</t>
  </si>
  <si>
    <t>735152174</t>
  </si>
  <si>
    <t>Otopné těleso panel VK jednodeskové bez přídavné přestupní plochy výška/délka 600/700 mm výkon 423 W</t>
  </si>
  <si>
    <t>735152175</t>
  </si>
  <si>
    <t>Otopné těleso panel VK jednodeskové bez přídavné přestupní plochy výška/délka 600/800 mm výkon 483 W</t>
  </si>
  <si>
    <t>735152271</t>
  </si>
  <si>
    <t>Otopné těleso panelové VK jednodeskové 1 přídavná přestupní plocha výška/délka 600/400 mm výkon 401 W</t>
  </si>
  <si>
    <t>735152273</t>
  </si>
  <si>
    <t>Otopné těleso panelové VK jednodeskové 1 přídavná přestupní plocha výška/délka 600/600 mm výkon 601 W</t>
  </si>
  <si>
    <t>735152274</t>
  </si>
  <si>
    <t>Otopné těleso panelové VK jednodeskové 1 přídavná přestupní plocha výška/délka 600/700 mm výkon 701 W</t>
  </si>
  <si>
    <t>735152276</t>
  </si>
  <si>
    <t>Otopné těleso panelové VK jednodeskové 1 přídavná přestupní plocha výška/délka 600/900 mm výkon 902 W</t>
  </si>
  <si>
    <t>735152477</t>
  </si>
  <si>
    <t>Otopné těleso panelové VK dvoudeskové 1 přídavná přestupní plocha výška/délka 600/1000 mm výkon 1288 W</t>
  </si>
  <si>
    <t>735152478</t>
  </si>
  <si>
    <t>Otopné těleso panelové VK dvoudeskové 1 přídavná přestupní plocha výška/délka 600/1100 mm výkon 1417 W</t>
  </si>
  <si>
    <t>735152578</t>
  </si>
  <si>
    <t>Otopné těleso panelové VK dvoudeskové 2 přídavné přestupní plochy výška/délka 600/1100 mm výkon 1847 W</t>
  </si>
  <si>
    <t>735152579</t>
  </si>
  <si>
    <t>Otopné těleso panelové VK dvoudeskové 2 přídavné přestupní plochy výška/délka 700/1200 mm výkon 2015 W</t>
  </si>
  <si>
    <t>735152596</t>
  </si>
  <si>
    <t>Otopné těleso panelové VK dvoudeskové 2 přídavné přestupní plochy výška/délka 900/900 mm výkon 2082 W</t>
  </si>
  <si>
    <t>735152597</t>
  </si>
  <si>
    <t>Otopné těleso panelové VK dvoudeskové 2 přídavné přestupní plochy výška/délka 900/1000 mm výkon 2313 W</t>
  </si>
  <si>
    <t>735160143</t>
  </si>
  <si>
    <t>Otopné těleso trubkové teplovodní výška/délka 1 820/600 mm</t>
  </si>
  <si>
    <t>998735101</t>
  </si>
  <si>
    <t>Přesun hmot tonážní pro otopná tělesa v objektech v do 6 m</t>
  </si>
  <si>
    <t>731.5</t>
  </si>
  <si>
    <t>790.001</t>
  </si>
  <si>
    <t>790.002</t>
  </si>
  <si>
    <t>Stavební výpomoci -  bourací práce</t>
  </si>
  <si>
    <t>790.003</t>
  </si>
  <si>
    <t>Napouštění systému, odvzdušnění, zaregulování systému</t>
  </si>
  <si>
    <t>790.004</t>
  </si>
  <si>
    <t>Topná zkouška</t>
  </si>
  <si>
    <t>790.005</t>
  </si>
  <si>
    <t>Montážní, těsnící a spotřební materiál</t>
  </si>
  <si>
    <t>790.006</t>
  </si>
  <si>
    <t>Elektroinstalace - zapojení, oživení, uvedení do provozu</t>
  </si>
  <si>
    <t>790.007</t>
  </si>
  <si>
    <t>Požární těsnění prostupů</t>
  </si>
  <si>
    <t>Silnoproud - montáž</t>
  </si>
  <si>
    <t>Montáž 740.001</t>
  </si>
  <si>
    <t xml:space="preserve">CYKY-J  3x  1,5  </t>
  </si>
  <si>
    <t>Montáž 740.002</t>
  </si>
  <si>
    <t xml:space="preserve">CYKY-J  3x  2,5  </t>
  </si>
  <si>
    <t>Montáž 740.003</t>
  </si>
  <si>
    <t xml:space="preserve">CYKY-O  3x  1,5  </t>
  </si>
  <si>
    <t>Montáž 740.005</t>
  </si>
  <si>
    <t xml:space="preserve">CYKY-J  5x  2,5  </t>
  </si>
  <si>
    <t>Montáž 740.006</t>
  </si>
  <si>
    <t xml:space="preserve">CYKY-J  5x  4  </t>
  </si>
  <si>
    <t>Montáž 740.007</t>
  </si>
  <si>
    <t xml:space="preserve">CYKY-J  5x  6  </t>
  </si>
  <si>
    <t>Montáž 740.009</t>
  </si>
  <si>
    <t>Vodič CYA 10</t>
  </si>
  <si>
    <t>Montáž 740.010</t>
  </si>
  <si>
    <t>Vodič CYA 16</t>
  </si>
  <si>
    <t>Montáž 740.011</t>
  </si>
  <si>
    <t>Kabel UTP cat5</t>
  </si>
  <si>
    <t>Montáž 740.014</t>
  </si>
  <si>
    <t>Trubka ohedná PVC pr.16</t>
  </si>
  <si>
    <t>Montáž 740.015</t>
  </si>
  <si>
    <t>Trubka pevná PVC pr.16</t>
  </si>
  <si>
    <t>Montáž 740.016</t>
  </si>
  <si>
    <t xml:space="preserve">CY   do  mm26 zelenožlutá </t>
  </si>
  <si>
    <t>Montáž 740.017</t>
  </si>
  <si>
    <t xml:space="preserve">Kabel UTP cat.5 - </t>
  </si>
  <si>
    <t>Montáž 740.018</t>
  </si>
  <si>
    <t>Kabelový žlab - drátěný 50/50</t>
  </si>
  <si>
    <t>Montáž 740.019</t>
  </si>
  <si>
    <t>Kabelový žlab - drátěný 150/50</t>
  </si>
  <si>
    <t>Montáž 740.020</t>
  </si>
  <si>
    <t>Krabice 100x100 z tvrz.plastu</t>
  </si>
  <si>
    <t>Montáž 740.021</t>
  </si>
  <si>
    <t>Krabice 190x150 z tvrz.plastu</t>
  </si>
  <si>
    <t>Montáž 740.022</t>
  </si>
  <si>
    <t>Vypínač 01 - na povrch IP44</t>
  </si>
  <si>
    <t>Montáž 740.023</t>
  </si>
  <si>
    <t>Přepínač 06 -na povrch IP 44</t>
  </si>
  <si>
    <t>Montáž 740.024</t>
  </si>
  <si>
    <t>Přepínač 07 -na povrch IP 44</t>
  </si>
  <si>
    <t>Montáž 740.025</t>
  </si>
  <si>
    <t>Zásuvka 16A/230V na povrch IP44</t>
  </si>
  <si>
    <t>Montáž 740.026</t>
  </si>
  <si>
    <t>Zásuvka 16A/230V dvojitá na povrch IP44</t>
  </si>
  <si>
    <t>Montáž 740.027</t>
  </si>
  <si>
    <t>Zásuvka 16A/400V 5p- na povrch IP 44</t>
  </si>
  <si>
    <t>Montáž 740.028</t>
  </si>
  <si>
    <t>Zásuvka 32A/400V 5p - na povrch IP 44</t>
  </si>
  <si>
    <t>Montáž 740.029</t>
  </si>
  <si>
    <t>Vypínač 40A/400V na povrch IP 44</t>
  </si>
  <si>
    <t>Montáž 740.030</t>
  </si>
  <si>
    <t>Tlačítko siréna + TOTAL STOP  IP44</t>
  </si>
  <si>
    <t>Montáž 740.031</t>
  </si>
  <si>
    <t>Krabice univerzální 68</t>
  </si>
  <si>
    <t>Montáž 740.032</t>
  </si>
  <si>
    <t>Přístroj spínače jednopólového řazení 1, 1So</t>
  </si>
  <si>
    <t>Montáž 740.033</t>
  </si>
  <si>
    <t>Vypínač lustrový řaz.5 p.o.</t>
  </si>
  <si>
    <t>Montáž 740.034</t>
  </si>
  <si>
    <t>Spínač schodišťový  řaz.6 p.o.</t>
  </si>
  <si>
    <t>Montáž 740.035</t>
  </si>
  <si>
    <t>Spínač křížový  řaz.7  p.o.</t>
  </si>
  <si>
    <t>Montáž 740.036</t>
  </si>
  <si>
    <t>Zásuvka jed.chr.+clo.bezš</t>
  </si>
  <si>
    <t>Montáž 740.037</t>
  </si>
  <si>
    <t>Tlačítko VZT pod omítku</t>
  </si>
  <si>
    <t>Montáž 740.038</t>
  </si>
  <si>
    <t>Zásuvka datová RJ45 dvojitá p.o.</t>
  </si>
  <si>
    <t>Montáž 740.039</t>
  </si>
  <si>
    <t>Nouzové svítidlo s vlastním zdrojem - LED 2W  8 LED  2h  IP30</t>
  </si>
  <si>
    <t>Montáž 740.040</t>
  </si>
  <si>
    <t>Nouzové svítidlo s vlastním zdrojem - LED 2W 250lm,48V IP44</t>
  </si>
  <si>
    <t>Montáž 740.041</t>
  </si>
  <si>
    <t>Svítilod stropní   LED   2x3200 lm IP66</t>
  </si>
  <si>
    <t>Montáž 740.042</t>
  </si>
  <si>
    <t>Svítidlo LED stropní/  4000K IP 44</t>
  </si>
  <si>
    <t>Montáž 740.043</t>
  </si>
  <si>
    <t xml:space="preserve">Reflektor LED 30W </t>
  </si>
  <si>
    <t>Montáž 740.044</t>
  </si>
  <si>
    <t>Svítidlo LED panel stropní 34W  4100 lm</t>
  </si>
  <si>
    <t>Montáž 740.045</t>
  </si>
  <si>
    <t>Svítidlo LED stropní/  4000K IP 20 s pohybovým čidlem</t>
  </si>
  <si>
    <t>Montáž 740.046</t>
  </si>
  <si>
    <t>Svítidlo LED nástěnné/  4000K IP 44 s pohybovým čidlem</t>
  </si>
  <si>
    <t>Montáž 740.047</t>
  </si>
  <si>
    <t>Svítidlo stropní LED panel 2200K 22W</t>
  </si>
  <si>
    <t>Montáž 740.048</t>
  </si>
  <si>
    <t>Ekvipotenciální svorkovnice PA</t>
  </si>
  <si>
    <t>Montáž 740.049</t>
  </si>
  <si>
    <t>Ukončení vodičů do 4 mm2</t>
  </si>
  <si>
    <t>Montáž 740.050</t>
  </si>
  <si>
    <t>Ukončení vodičů do 6 mm2</t>
  </si>
  <si>
    <t>Montáž 740.051</t>
  </si>
  <si>
    <t>Ukončení vodičů do 35 mm2</t>
  </si>
  <si>
    <t>Montáž 740.052</t>
  </si>
  <si>
    <t>Připojkení rozvaděče RE</t>
  </si>
  <si>
    <t>Montáž 740.053</t>
  </si>
  <si>
    <t xml:space="preserve">Rozvaděč RP1 + vybavení </t>
  </si>
  <si>
    <t>Montáž 740.054</t>
  </si>
  <si>
    <t xml:space="preserve">Rozvaděč RP2 + vybavení </t>
  </si>
  <si>
    <t>Montáž 740.055</t>
  </si>
  <si>
    <t>Připojení rozvaděče RACK</t>
  </si>
  <si>
    <t>Montáž 740.056</t>
  </si>
  <si>
    <t>Připojení poplachové sirény</t>
  </si>
  <si>
    <t>Hromosvod - montáž</t>
  </si>
  <si>
    <t>Montáž 740.057</t>
  </si>
  <si>
    <t>Drát 8 AlMgSi T/4 (0,135kg/m) měkký  240m</t>
  </si>
  <si>
    <t>Montáž 740.058</t>
  </si>
  <si>
    <t>Zemnicí pásek 30x4 FeZn  120m</t>
  </si>
  <si>
    <t>Montáž 740.059</t>
  </si>
  <si>
    <t>Drát 10 FeZn /0,62kg/1m/ Zemnící pozinkovaný drát - průměr 10mm  50m</t>
  </si>
  <si>
    <t>Montáž 740.060</t>
  </si>
  <si>
    <t>SR 03 - lit. Svorka zemnící pro spojovací pás - drát - litina</t>
  </si>
  <si>
    <t>Montáž 740.061</t>
  </si>
  <si>
    <t>svorka zkušební SZb</t>
  </si>
  <si>
    <t>Montáž 740.062</t>
  </si>
  <si>
    <t>Svorka SS</t>
  </si>
  <si>
    <t>Montáž 740.063</t>
  </si>
  <si>
    <t>Svorka SO</t>
  </si>
  <si>
    <t>Montáž 740.064</t>
  </si>
  <si>
    <t>Podpěra vedení PV 01</t>
  </si>
  <si>
    <t>Montáž 740.065</t>
  </si>
  <si>
    <t>Podpěra PV 21</t>
  </si>
  <si>
    <t>Montáž 740.066</t>
  </si>
  <si>
    <t>Číslo svodu 1 - 6</t>
  </si>
  <si>
    <t>Montáž 740.067</t>
  </si>
  <si>
    <t xml:space="preserve">Podpěra  úhelníku </t>
  </si>
  <si>
    <t>Montáž 740.068</t>
  </si>
  <si>
    <t>Ochranný úheník</t>
  </si>
  <si>
    <t>Montáž 740.069</t>
  </si>
  <si>
    <t>Jímací tyč vč. příslušenství</t>
  </si>
  <si>
    <t>Montáž 740.070</t>
  </si>
  <si>
    <t xml:space="preserve">Vysekání rýh, krabic </t>
  </si>
  <si>
    <t>Montáž 740.071</t>
  </si>
  <si>
    <t>Pomocné práce</t>
  </si>
  <si>
    <t>Montáž 740.072</t>
  </si>
  <si>
    <t>Revize el.zařízení a hromosvodu</t>
  </si>
  <si>
    <t>Montáž 740.073</t>
  </si>
  <si>
    <t>Čísla svodů  1 - 19</t>
  </si>
  <si>
    <t>Montáž 740.074</t>
  </si>
  <si>
    <t>Pomocný materiál</t>
  </si>
  <si>
    <t>Silnoproud - materiál</t>
  </si>
  <si>
    <t>SPC 740.001</t>
  </si>
  <si>
    <t>CYKY-J  3x  1,5  kruhy 100m</t>
  </si>
  <si>
    <t>SPC 740.002</t>
  </si>
  <si>
    <t>CYKY-J  3x  2,5  kruhy 100m</t>
  </si>
  <si>
    <t>SPC 740.003</t>
  </si>
  <si>
    <t>CYKY-O  3x  1,5  kruhy 100m</t>
  </si>
  <si>
    <t>SPC 740.005</t>
  </si>
  <si>
    <t>CYKY-J  5x  2,5  kruhy 100m</t>
  </si>
  <si>
    <t>SPC 740.006</t>
  </si>
  <si>
    <t>CYKY-J  5x  4  kruhy 100m</t>
  </si>
  <si>
    <t>SPC 740.007</t>
  </si>
  <si>
    <t>CYKY-J  5x  6  kruhy 100m</t>
  </si>
  <si>
    <t>SPC 740.010</t>
  </si>
  <si>
    <t xml:space="preserve">2YSLCY-J   4x 2,5 </t>
  </si>
  <si>
    <t>SPC 740.011</t>
  </si>
  <si>
    <t>Vodič  CYA 16 mm2 ZŽ</t>
  </si>
  <si>
    <t>SPC 740.012</t>
  </si>
  <si>
    <t>Vodič  CYA 10 mm2 ZŽ</t>
  </si>
  <si>
    <t>SPC 740.013</t>
  </si>
  <si>
    <t>UTP cat5</t>
  </si>
  <si>
    <t>SPC 740.016</t>
  </si>
  <si>
    <t>Trubka PVC ohebná pr.16</t>
  </si>
  <si>
    <t>SPC 740.017</t>
  </si>
  <si>
    <t>Trubka pevná pr.16</t>
  </si>
  <si>
    <t>SPC 740.018</t>
  </si>
  <si>
    <t>Příchytka pr.16</t>
  </si>
  <si>
    <t>SPC 740.019</t>
  </si>
  <si>
    <t>vodič CY  4 mm2  ZŽ</t>
  </si>
  <si>
    <t>SPC 740.020</t>
  </si>
  <si>
    <t>SPC 740.021</t>
  </si>
  <si>
    <t>SPC 740.022</t>
  </si>
  <si>
    <t>Nosník - podpěra drátěného žlabu  150/50  stěna</t>
  </si>
  <si>
    <t>SPC 740.023</t>
  </si>
  <si>
    <t>Držák drátěného žlabu na stěnu</t>
  </si>
  <si>
    <t>SPC 740.024</t>
  </si>
  <si>
    <t>Spojka drátěného žlabu</t>
  </si>
  <si>
    <t>SPC 740.025</t>
  </si>
  <si>
    <t>Krabice odbočná 100x100 z tvrz.plastu</t>
  </si>
  <si>
    <t>SPC 740.026</t>
  </si>
  <si>
    <t>Krabice odbočná 190x150 z tvrz.plastu</t>
  </si>
  <si>
    <t>SPC 740.027</t>
  </si>
  <si>
    <t>SPC 740.028</t>
  </si>
  <si>
    <t>Vypínač 06 - na povrch IP44</t>
  </si>
  <si>
    <t>SPC 740.029</t>
  </si>
  <si>
    <t>Vypínač 07- na povrch IP44</t>
  </si>
  <si>
    <t>SPC 740.030</t>
  </si>
  <si>
    <t>Vypínač na povrch 400V 40A  IP 65</t>
  </si>
  <si>
    <t>SPC 740.031</t>
  </si>
  <si>
    <t>SPC 740.032</t>
  </si>
  <si>
    <t>Zásuvka 16A/230V  dvojitá na povrch IP44</t>
  </si>
  <si>
    <t>SPC 740.033</t>
  </si>
  <si>
    <t>SPC 740.034</t>
  </si>
  <si>
    <t>SPC 740.035</t>
  </si>
  <si>
    <t>Tlačítko siréna + Total stop  IP44</t>
  </si>
  <si>
    <t>SPC 740.036</t>
  </si>
  <si>
    <t>Krabice univerzální  KU68</t>
  </si>
  <si>
    <t>SPC 740.037</t>
  </si>
  <si>
    <t>Připojovací krabice 3f/400V</t>
  </si>
  <si>
    <t>SPC 740.038</t>
  </si>
  <si>
    <t>SPC 740.039</t>
  </si>
  <si>
    <t>SPC 740.040</t>
  </si>
  <si>
    <t>SPC 740.041</t>
  </si>
  <si>
    <t>SPC 740.042</t>
  </si>
  <si>
    <t>SPC 740.043</t>
  </si>
  <si>
    <t>SPC 740.044</t>
  </si>
  <si>
    <t xml:space="preserve">Kryt spínače jednoduchý </t>
  </si>
  <si>
    <t>SPC 740.045</t>
  </si>
  <si>
    <t>Kryt spínače dvojitý</t>
  </si>
  <si>
    <t>SPC 740.046</t>
  </si>
  <si>
    <t xml:space="preserve">Rámeček jednonásobný </t>
  </si>
  <si>
    <t>SPC 740.047</t>
  </si>
  <si>
    <t xml:space="preserve">Rámeček dvojnásobný </t>
  </si>
  <si>
    <t>SPC 740.048</t>
  </si>
  <si>
    <t xml:space="preserve">Rámeček trojnásobný </t>
  </si>
  <si>
    <t>SPC 740.049</t>
  </si>
  <si>
    <t>SPC 740.050</t>
  </si>
  <si>
    <t>Kryt datové zásuvky</t>
  </si>
  <si>
    <t>SPC 740.051</t>
  </si>
  <si>
    <t>Samořezný keystone CAT 5E UTP RJ45 černý</t>
  </si>
  <si>
    <t>SPC 740.052</t>
  </si>
  <si>
    <t>Konektor RJ45 na kabel UTP</t>
  </si>
  <si>
    <t>SPC 740.053</t>
  </si>
  <si>
    <t>Nouzové svítidlo s vlastním zdrojem - LED   8 LED  2h  IP30</t>
  </si>
  <si>
    <t>SPC 740.054</t>
  </si>
  <si>
    <t>SPC 740.055</t>
  </si>
  <si>
    <t>SPC 740.056</t>
  </si>
  <si>
    <t>SPC 740.057</t>
  </si>
  <si>
    <t xml:space="preserve">Reflektor LED 30W IP 54 </t>
  </si>
  <si>
    <t>SPC 740.058</t>
  </si>
  <si>
    <t>SPC 740.059</t>
  </si>
  <si>
    <t>SPC 740.060</t>
  </si>
  <si>
    <t>SPC 740.061</t>
  </si>
  <si>
    <t>SPC 740.062</t>
  </si>
  <si>
    <t>SPC 740.063</t>
  </si>
  <si>
    <t>Transparentní krabicová svorka 3x2,5</t>
  </si>
  <si>
    <t>SPC 740.064</t>
  </si>
  <si>
    <t>Transparentní krabicová svorka  5x2,5</t>
  </si>
  <si>
    <t>SPC 740.065</t>
  </si>
  <si>
    <t>Transparentní krabicová svorka  5x6</t>
  </si>
  <si>
    <t>SPC 740.066</t>
  </si>
  <si>
    <t>Rozvaděč RP1-  120 modulů IP54/20</t>
  </si>
  <si>
    <t>SPC 740.067</t>
  </si>
  <si>
    <t>Rozvaděč RP2-  72 modulů IP40/20</t>
  </si>
  <si>
    <t>SPC 740.068</t>
  </si>
  <si>
    <t>Rozvaděč RACK</t>
  </si>
  <si>
    <t>Hromosvod - materiál</t>
  </si>
  <si>
    <t>SPC 740.069</t>
  </si>
  <si>
    <t>Drát 8 AlMgSi T/4 (0,135kg/m) měkký    155m</t>
  </si>
  <si>
    <t>SPC 740.070</t>
  </si>
  <si>
    <t xml:space="preserve">Zemnicí pásek 30x4 FeZn  120m </t>
  </si>
  <si>
    <t>kg</t>
  </si>
  <si>
    <t>SPC 740.071</t>
  </si>
  <si>
    <t>Drát 10 FeZn /0,62kg/1m/ Zemnící pozinkovaný drát - průměr 10mm  20m</t>
  </si>
  <si>
    <t>SPC 740.072</t>
  </si>
  <si>
    <t>SPC 740.073</t>
  </si>
  <si>
    <t>SPC 740.074</t>
  </si>
  <si>
    <t>SPC 740.075</t>
  </si>
  <si>
    <t>SPC 740.076</t>
  </si>
  <si>
    <t>Svorka SP</t>
  </si>
  <si>
    <t>SPC 740.077</t>
  </si>
  <si>
    <t>Podpěra vedení PV 21</t>
  </si>
  <si>
    <t>SPC 740.078</t>
  </si>
  <si>
    <t>SPC 740.079</t>
  </si>
  <si>
    <t>Jímací tyč</t>
  </si>
  <si>
    <t>SPC 740.080</t>
  </si>
  <si>
    <t>Stojam jímací tyče</t>
  </si>
  <si>
    <t>SPC 740.081</t>
  </si>
  <si>
    <t>SPC 740.082</t>
  </si>
  <si>
    <t>SPC 740.083</t>
  </si>
  <si>
    <t>Ostatní - materiál</t>
  </si>
  <si>
    <t>SPC 740.084</t>
  </si>
  <si>
    <t>zař.1</t>
  </si>
  <si>
    <t>Zař. č. 1 - Větrání sociálního zařízení žen a úklidové místnosti</t>
  </si>
  <si>
    <t>Zařízení a distribuční elementy</t>
  </si>
  <si>
    <t>1.01</t>
  </si>
  <si>
    <t>Diagonální ventilátor do kruhového potrubí ø 100 mm
s nastavitelným doběhem 1-30 min
Qo = 110 m³/h,  dpext,min = 80 Pa, (230 V, 50 Hz, cca 28 W)</t>
  </si>
  <si>
    <t>1.02</t>
  </si>
  <si>
    <t>Odvodní talířový ventil, d100 mm, vč. montážního kroužku</t>
  </si>
  <si>
    <t>Ostatní zařízení potrubní trasy</t>
  </si>
  <si>
    <t>1.03</t>
  </si>
  <si>
    <t>Pružná manžeta d100 mm pro připojení ventilátoru k potrubí</t>
  </si>
  <si>
    <t>1.04</t>
  </si>
  <si>
    <t>Přetlaková klapka d100
Materiál: plast</t>
  </si>
  <si>
    <t>1.05</t>
  </si>
  <si>
    <t>Záslepka potrubí ø 100 mm
Materiál: pozinkovaná ocel</t>
  </si>
  <si>
    <t>Falcované pozinkované potrubí kruhové</t>
  </si>
  <si>
    <t>1.06</t>
  </si>
  <si>
    <t>Falcované potrubí rovné D100mm, 15% tvarovek
Materiál: pozinkovaná ocel</t>
  </si>
  <si>
    <t>1.07</t>
  </si>
  <si>
    <t>Montážní a těsnící materiál</t>
  </si>
  <si>
    <t>1.08</t>
  </si>
  <si>
    <t>Zaregulování systému</t>
  </si>
  <si>
    <t>zař.2</t>
  </si>
  <si>
    <t>Zař. č. 2 - Větrání sociálního zařízení hygienické smyčky</t>
  </si>
  <si>
    <t>2.01</t>
  </si>
  <si>
    <t>Střešní ventilátor ø 200 mm
Qo = 390 m³/h,  dpext,min = 160 Pa, (230 V, 50 Hz, cca 53 W)</t>
  </si>
  <si>
    <t>2.02</t>
  </si>
  <si>
    <t>2.03</t>
  </si>
  <si>
    <t>Odvodní talířový ventil, d160 mm, vč. montážního kroužku</t>
  </si>
  <si>
    <t>2.04</t>
  </si>
  <si>
    <t>Montážní podstavec pro rovné střechy H = 500 mm,
Materiál: pozinkovaná ocel</t>
  </si>
  <si>
    <t>2.05</t>
  </si>
  <si>
    <t>Pružná manžeta d200 mm pro připojení ventilátoru k potrubí</t>
  </si>
  <si>
    <t>2.06</t>
  </si>
  <si>
    <t>Zpětná těsná klapka pro kruhové potrubí ø 200 mm
Materiál: plast</t>
  </si>
  <si>
    <t>2.07</t>
  </si>
  <si>
    <t>Vnější záslepka s odvodem kondenzátu ø 200 mm
Materiál: pozinkovaná ocel</t>
  </si>
  <si>
    <t>2.08</t>
  </si>
  <si>
    <t>2.09</t>
  </si>
  <si>
    <t>Záslepka potrubí ø 160 mm
Materiál: pozinkovaná ocel</t>
  </si>
  <si>
    <t>2.10</t>
  </si>
  <si>
    <t>Záslepka potrubí ø 200 mm
Materiál: pozinkovaná ocel</t>
  </si>
  <si>
    <t>2.11</t>
  </si>
  <si>
    <t>Falcované potrubí rovné D100mm, 30% tvarovek
Materiál: pozinkovaná ocel</t>
  </si>
  <si>
    <t>2.12</t>
  </si>
  <si>
    <t>Falcované potrubí rovné D160mm, 50% tvarovek
Materiál: pozinkovaná ocel</t>
  </si>
  <si>
    <t>2.13</t>
  </si>
  <si>
    <t>Falcované potrubí rovné D200mm, 70% tvarovek
Materiál: pozinkovaná ocel</t>
  </si>
  <si>
    <t>2.14</t>
  </si>
  <si>
    <t>2.15</t>
  </si>
  <si>
    <t>zař.3</t>
  </si>
  <si>
    <t>Zař. č. 3 - Větrání špinavé šatny hygienické smyčky</t>
  </si>
  <si>
    <t>3.01</t>
  </si>
  <si>
    <t>Nástěnný radiální ventilátor d100 mm, vč. nastavitelného doběhu
Qo = 240 m³/h, dpext = 40 Pa
(230 V, 50 Hz, 53 W)</t>
  </si>
  <si>
    <t>3.02</t>
  </si>
  <si>
    <t>Přetlaková klapka d125
Materiál: plast</t>
  </si>
  <si>
    <t>3.03</t>
  </si>
  <si>
    <t>Falcované potrubí rovné D125mm, 30° tvarovek
Materiál: pozinkovaná ocel</t>
  </si>
  <si>
    <t>Ostatní pro zař. 3</t>
  </si>
  <si>
    <t>3.04</t>
  </si>
  <si>
    <t>3.05</t>
  </si>
  <si>
    <t>Uvedení do provozu vč. zaregulování systému</t>
  </si>
  <si>
    <t>zař.4</t>
  </si>
  <si>
    <t>Zař. č. 4 - Větrání čisté šatny hygienické smyčky</t>
  </si>
  <si>
    <t>4.01</t>
  </si>
  <si>
    <t>4.02</t>
  </si>
  <si>
    <t>4.03</t>
  </si>
  <si>
    <t>Ostatní pro zař. 4</t>
  </si>
  <si>
    <t>4.04</t>
  </si>
  <si>
    <t>4.05</t>
  </si>
  <si>
    <t>zař.5</t>
  </si>
  <si>
    <t>Zař. č. 5 - Větrání sociálního zařízení denní místnosti muži a odvětrání kuchyňky</t>
  </si>
  <si>
    <t>5.01</t>
  </si>
  <si>
    <t>Diagonální ventilátor do kruhového potrubí ø 160 mm
s nastavitelným doběhem 1-30 min
Qo = 230 m³/h,  dpext,min = 170 Pa
(230 V, 50 Hz, cca 53 W)</t>
  </si>
  <si>
    <t>5.02</t>
  </si>
  <si>
    <t>5.03</t>
  </si>
  <si>
    <t>Odvodní talířový ventil, d125 mm, vč. montážního kroužku</t>
  </si>
  <si>
    <t>5.04</t>
  </si>
  <si>
    <t>Pružná manžeta d160 mm pro připojení ventilátoru k potrubí</t>
  </si>
  <si>
    <t>5.05</t>
  </si>
  <si>
    <t>Potrubní záslepka d125 mm
Materiál: pozinková ocel</t>
  </si>
  <si>
    <t>5.06</t>
  </si>
  <si>
    <t>Potrubní záslepka d160 mm
Materiál: pozinková ocel</t>
  </si>
  <si>
    <t>5.07</t>
  </si>
  <si>
    <t>Přetlaková klapka d160
Materiál: plast</t>
  </si>
  <si>
    <t>5.08</t>
  </si>
  <si>
    <t>Falcované potrubí rovné D125mm, 20% tvarovek
Materiál: pozinkovaná ocel</t>
  </si>
  <si>
    <t>5.09</t>
  </si>
  <si>
    <t>Falcované potrubí rovné D160mm, 10% tvarovek
Materiál: pozinkovaná ocel</t>
  </si>
  <si>
    <t>5.10</t>
  </si>
  <si>
    <t>5.11</t>
  </si>
  <si>
    <t>zař.6</t>
  </si>
  <si>
    <t>Zař. č. 6 - Větrání sociálního zařízení denní místnosti ženy</t>
  </si>
  <si>
    <t>6.01</t>
  </si>
  <si>
    <t>6.02</t>
  </si>
  <si>
    <t>6.03</t>
  </si>
  <si>
    <t>6.04</t>
  </si>
  <si>
    <t>6.05</t>
  </si>
  <si>
    <t>6.06</t>
  </si>
  <si>
    <t>6.07</t>
  </si>
  <si>
    <t>6.08</t>
  </si>
  <si>
    <t>zař.7</t>
  </si>
  <si>
    <t>Zař. č. 7 - Odsávání výfukových zplodin</t>
  </si>
  <si>
    <t>7.01</t>
  </si>
  <si>
    <t>Radiální ventilátor, dovybavený nastavitelným doběhem
Qo = 1500 m³/h, dpext,min  = 1400 Pa, 
(3x400 V, 50 Hz, 1,5kW); 
+ motorový spouštěč
+ konzola k uchycení na stěnu
m = 29 kg
výfukové hrdlo ø 250 mm</t>
  </si>
  <si>
    <t>7.02</t>
  </si>
  <si>
    <t>Jednoduchá odsávací jednotka pro odsávání výfukových plynů
hadice ø 150 mm, délka 7,5 m, 
balancer pro automatické zdvihání hadice, 
výfuková koncovka pro požární automobil připojení na hadici ø 150 mm</t>
  </si>
  <si>
    <t>7.03</t>
  </si>
  <si>
    <t>Protidešťová stříška d250 mm
Materiál: pozinkovaná ocel</t>
  </si>
  <si>
    <t>7.04</t>
  </si>
  <si>
    <t>Vnější záslepka s odvodem kondenzátu ø 250 mm
Materiál: pozinkovaná ocel</t>
  </si>
  <si>
    <t>7.05</t>
  </si>
  <si>
    <t>Falcované potrubí rovné D250mm
Materiál: pozinkovaná ocel</t>
  </si>
  <si>
    <t>7.06</t>
  </si>
  <si>
    <t>Montážní, těsnící a tlumící materiál</t>
  </si>
  <si>
    <t>7.07</t>
  </si>
  <si>
    <t>zař.8.1</t>
  </si>
  <si>
    <t>Zař. č. 8.1 - Zařízení na profukování mokrých požárních hadic</t>
  </si>
  <si>
    <t>8.1.01</t>
  </si>
  <si>
    <t>Ventilátorový potrubní díl s přímým ventilátorem 
rozměry 355x225x400 (příruba 30 mm), na sání krycí mřížka, na výtlaku pružná spojka 355x225
Ventilátor Q = 1200 m³/h,  pmin = 1000 Pa
(3x400 V, 50 Hz, 1,1 kW), jmen. průměr oběžného kola 200 mm,
+frekvenční měnič (230V), dálkový ovladač pro spouštění a řízení výkonu</t>
  </si>
  <si>
    <t>8.1.02</t>
  </si>
  <si>
    <t>Potrubní rozdělovač - atypický potrubní díl 
rozměry 355x225x1000 mm, šířka připoj. příruby 30 mm, 
na horní stěně 4x hrdlo průměr 80 mm s uzavírací klapkou a bajonetovým napojením pro požární hadici
materiál: pozinkovaný plech</t>
  </si>
  <si>
    <t>8.1.03</t>
  </si>
  <si>
    <t>Nosná konzola s uchycením na stěnu</t>
  </si>
  <si>
    <t>zař.8.2</t>
  </si>
  <si>
    <t>Zař. č. 8.2 - Přívod a ohřev vzduchu pro sušení hadic</t>
  </si>
  <si>
    <t>8.2.01</t>
  </si>
  <si>
    <t>Vytápěcí nástěnná elektrická jednotka s dvouotáčkovým motorem 
a topnou baterií pro hořev vzduchu;
 Q = 8500 m³/h, (3x400 V, 50 Hz, 12000 W)
součástí dodávky: 
ovládací skříň
závěs na stěnu pro uchycení jednotky
ručně nastavitelná žaluzie na výfuku, 
uzavírací klapka se servopohonem (on/off 230 V) 
pružný nástavec
zední rám pro instalaci na vnitřek stěny
protidešťová žaluzie na sání</t>
  </si>
  <si>
    <t>zař.8.3</t>
  </si>
  <si>
    <t>Zař. č. 3.3 - Odsávání vlhkého vzduchu z garáže</t>
  </si>
  <si>
    <t>8.3.01</t>
  </si>
  <si>
    <t>Diagonální ventilátor do kruhového potrubí ø 315 mm 
Qo = 1600 m³/h,  dpext,min = 100 Pa
(230 V, 50 Hz, cca 26 W)</t>
  </si>
  <si>
    <t>8.3.02</t>
  </si>
  <si>
    <t>Vyústka odvodní 500x100 mm jednořadá s vertikálními listy do kruhového potrubí ø 315 mm; včetně regulace</t>
  </si>
  <si>
    <t>8.3.03</t>
  </si>
  <si>
    <t>Tlumič hluku do kruhového potrubí ø 315 mm, 
délka 600 mm, průměr pláště max. 450 mm,
Materiál: pozinkovaná ocel</t>
  </si>
  <si>
    <t>8.3.04</t>
  </si>
  <si>
    <t>Pružná manžeta d315 mm pro připojení ventilátoru k potrubí</t>
  </si>
  <si>
    <t>8.3.05</t>
  </si>
  <si>
    <t>Zpětná klapka pro kruhové potrubí ø 315 mm
Materiál: pozinkovaná ocel</t>
  </si>
  <si>
    <t>8.3.06</t>
  </si>
  <si>
    <t>Výfukový kus ø 315 mm s ochrannou síťkou a ochranou proti dešti
Materiál: pozinkovaná ocel</t>
  </si>
  <si>
    <t>8.3.07</t>
  </si>
  <si>
    <t>Záslepka potrubní d315</t>
  </si>
  <si>
    <t>Pozinkované potrubní tvarovky segmentové</t>
  </si>
  <si>
    <t>8.3.08</t>
  </si>
  <si>
    <t>Oblouk segmentový 90° - D315mm
Materiál: pozinkovaná ocel</t>
  </si>
  <si>
    <t>8.3.09</t>
  </si>
  <si>
    <t>Falcované potrubí rovné D315mm
Materiál: pozinkovaná ocel</t>
  </si>
  <si>
    <t>Ostatní pro zař. 8 (celé)</t>
  </si>
  <si>
    <t>8.3.10</t>
  </si>
  <si>
    <t>8.3.11</t>
  </si>
  <si>
    <t>Kouřové čidlo vč. vyhodnocovacího členu</t>
  </si>
  <si>
    <t>8.3.12</t>
  </si>
  <si>
    <t>Hygrostat pro spouštění ventilátoru</t>
  </si>
  <si>
    <t>8.3.13</t>
  </si>
  <si>
    <t>Ostatní dodávky souhrnné pro všechna zařízení</t>
  </si>
  <si>
    <t>os.01</t>
  </si>
  <si>
    <t>Stavební výpomoci (prostupy zdivem)</t>
  </si>
  <si>
    <t>02.02</t>
  </si>
  <si>
    <t>Doprava na stavbu</t>
  </si>
  <si>
    <t>763431001</t>
  </si>
  <si>
    <t>Montáž minerálního podhledu s vyjímatelnými panely vel. do 0,36 m2 na zavěšený viditelný rošt</t>
  </si>
  <si>
    <t>14,75+14,91+14,1+60,44</t>
  </si>
  <si>
    <t>59036652</t>
  </si>
  <si>
    <t>podhled kazetový s jemnými vpichy, viditelný rastr, bílý tl 15mm 625x625mm</t>
  </si>
  <si>
    <t>998763301</t>
  </si>
  <si>
    <t>Přesun hmot tonážní pro konstrukce montované z desek v objektech v do 6 m</t>
  </si>
  <si>
    <t>763412112</t>
  </si>
  <si>
    <t>Sanitární příčky do suchého prostředí, desky laminované tl 18 mm</t>
  </si>
  <si>
    <t>(1,75+1,65+2,1+1,7+2,1+1,55)*2,2</t>
  </si>
  <si>
    <t>763412122</t>
  </si>
  <si>
    <t>Dveře sanitárních příček, desky laminované tl 18 mm, š do 800 mm, v do 2000 mm</t>
  </si>
  <si>
    <t>764214606</t>
  </si>
  <si>
    <t>Oplechování horních ploch a atik z Pz s povrch úpravou mechanicky kotvené rš 500 mm</t>
  </si>
  <si>
    <t>764216643</t>
  </si>
  <si>
    <t>Oplechování rovných parapetů celoplošně lepené z Pz s povrchovou úpravou rš 250 mm</t>
  </si>
  <si>
    <t>764311613</t>
  </si>
  <si>
    <t>Lemování rovných zdí střech z Pz s povrchovou úpravou rš 250 mm</t>
  </si>
  <si>
    <t>998764101</t>
  </si>
  <si>
    <t>Přesun hmot tonážní pro konstrukce klempířské v objektech v do 6 m</t>
  </si>
  <si>
    <t>766660001</t>
  </si>
  <si>
    <t>Montáž dveřních křídel otvíravých jednokřídlových š do 0,8 m do ocelové zárubně</t>
  </si>
  <si>
    <t>1+5+6</t>
  </si>
  <si>
    <t>61162086</t>
  </si>
  <si>
    <t>dveře jednokřídlé dřevotřískové povrch laminátový CPL plné 800x1970mm</t>
  </si>
  <si>
    <t>766660002</t>
  </si>
  <si>
    <t>Montáž dveřních křídel otvíravých jednokřídlových š přes 0,8 m do ocelové zárubně</t>
  </si>
  <si>
    <t>61162087</t>
  </si>
  <si>
    <t>dveře jednokřídlé dřevotřískové povrch laminátový CPL plné 900x1970mm</t>
  </si>
  <si>
    <t>766660022</t>
  </si>
  <si>
    <t>Montáž dveřních křídel otvíravých jednokřídlových š přes 0,8 m požárních do ocelové zárubně</t>
  </si>
  <si>
    <t>61165314</t>
  </si>
  <si>
    <t>dveře jednokřídlé dřevotřískové protipožární EI (EW) 30 D3 povrch laminátový CPL plné 900x1970mm</t>
  </si>
  <si>
    <t>61162101.1</t>
  </si>
  <si>
    <t>dveře jednokřídlé dřevotřískové protipožární EI (EW) 30 D3 povrch laminátový CPL sklo 1100x1970mm</t>
  </si>
  <si>
    <t>766660031</t>
  </si>
  <si>
    <t>Montáž dveřních křídel otvíravých dvoukřídlových požárních do ocelové zárubně</t>
  </si>
  <si>
    <t>61165322</t>
  </si>
  <si>
    <t>dveře dvoukřídlé dřevotřískové protipožární EI (EW) 30 D3 povrch laminátový CPL plné 1450x1970mm</t>
  </si>
  <si>
    <t>766660351</t>
  </si>
  <si>
    <t>Montáž posuvných dveří jednokřídlových průchozí v do 2,5 m a š do 800 mm do pojezdu na stěnu</t>
  </si>
  <si>
    <t>61160810.1</t>
  </si>
  <si>
    <t>dveře jednokřídlé dřevotřískové posuvné na stěnu povrch laminátový CPL plné 800x1970mm</t>
  </si>
  <si>
    <t>61160810.2</t>
  </si>
  <si>
    <t>dveře jednokřídlé dřevotřískové posuvné na stěnu povrch laminátový CPL plné 850x1970mm</t>
  </si>
  <si>
    <t>766660352</t>
  </si>
  <si>
    <t>Montáž posuvných dveří jednokřídlových průchozí v do 2,5 m a š přes 800 do 1200 mm do pojezdu na stěnu</t>
  </si>
  <si>
    <t>61160859.1</t>
  </si>
  <si>
    <t>dveře jednokřídlé dřevotřískové posuvné na stěnu povrch laminátový CPL plné 1350x2250mm</t>
  </si>
  <si>
    <t>766694116</t>
  </si>
  <si>
    <t>Montáž parapetních desek dřevěných nebo plastových š do 30 cm</t>
  </si>
  <si>
    <t>1,3*7+1,85*2</t>
  </si>
  <si>
    <t>60794102</t>
  </si>
  <si>
    <t>parapet dřevotřískový vnitřní povrch laminátový š 260mm</t>
  </si>
  <si>
    <t>60794121</t>
  </si>
  <si>
    <t>koncovka PVC k parapetním dřevotřískovým deskám 600mm</t>
  </si>
  <si>
    <t>766660729</t>
  </si>
  <si>
    <t>Montáž dveřního interiérového kování - štítku s klikou</t>
  </si>
  <si>
    <t>54914123</t>
  </si>
  <si>
    <t>dveřní kování interiérové rozetové klika/klika</t>
  </si>
  <si>
    <t>766660752</t>
  </si>
  <si>
    <t>Montáž dveřního interiérového kování - zámkové vložky</t>
  </si>
  <si>
    <t>54964210</t>
  </si>
  <si>
    <t>vložka cylindrická</t>
  </si>
  <si>
    <t>766660717</t>
  </si>
  <si>
    <t>Montáž samozavírače na ocelovou zárubeň a dveřní křídlo</t>
  </si>
  <si>
    <t>54917250</t>
  </si>
  <si>
    <t>samozavírač dveří hydraulický</t>
  </si>
  <si>
    <t>767649194</t>
  </si>
  <si>
    <t>Montáž dveřního madla</t>
  </si>
  <si>
    <t>55147126.1</t>
  </si>
  <si>
    <t>madlo dveřní rovné nerez 500mm</t>
  </si>
  <si>
    <t>998766101</t>
  </si>
  <si>
    <t>Přesun hmot tonážní pro kce truhlářské v objektech v do 6 m</t>
  </si>
  <si>
    <t>767_SO01_01</t>
  </si>
  <si>
    <t>Ocelový žebřík s ochranným košem a výstupní plošinou, zinkované, dl 4500mm</t>
  </si>
  <si>
    <t>767_SO01_02</t>
  </si>
  <si>
    <t>Úchytný bod pro výsuvný žebřík, zinkované</t>
  </si>
  <si>
    <t>767_SO01_03</t>
  </si>
  <si>
    <t>Ocelový práh podlahy v garáži L120/80/10 dl 4000mm</t>
  </si>
  <si>
    <t>7676_SO01_01</t>
  </si>
  <si>
    <t>Sekční zateplená průmyslová vrata, s elektro pohonem, prosklená, RAL 7036, 4000x4500mm, pozice V01</t>
  </si>
  <si>
    <t>7676_SO01_02</t>
  </si>
  <si>
    <t>Sekční zateplená průmyslová vrata s integrovanými dveřmi, s elektro pohonem, prosklená, RAL 7036, 4000x4500mm, pozice V01</t>
  </si>
  <si>
    <t>767531121</t>
  </si>
  <si>
    <t>Osazení zapuštěného rámu z L profilů k čisticím rohožím</t>
  </si>
  <si>
    <t>(1,5+1)*2*3</t>
  </si>
  <si>
    <t>69752160</t>
  </si>
  <si>
    <t>rám pro zapuštění profil L-30/30 25/25 20/30 15/30-Al</t>
  </si>
  <si>
    <t>767531211</t>
  </si>
  <si>
    <t>Montáž vstupních kovových nebo plastových rohoží čisticích zón plochy do 0,5 m2</t>
  </si>
  <si>
    <t>69752035</t>
  </si>
  <si>
    <t>rohož vstupní samonosná kovová - škrabák</t>
  </si>
  <si>
    <t>0,6*0,4*5</t>
  </si>
  <si>
    <t>767531213</t>
  </si>
  <si>
    <t>Montáž vstupních kovových nebo plastových rohoží čisticích zón plochy přes 1 do 1,5 m2</t>
  </si>
  <si>
    <t>69752004</t>
  </si>
  <si>
    <t>rohož vstupní provedení hliník standard 17 mm</t>
  </si>
  <si>
    <t>1,5*1*3</t>
  </si>
  <si>
    <t>767531231</t>
  </si>
  <si>
    <t>Osazení záchytné vany pod vstupní rohož čisticích zón plochy do 0,5 m2</t>
  </si>
  <si>
    <t>69752168</t>
  </si>
  <si>
    <t>vana záchytná čistících zón z pozinkovaného plechu včetně rámu do 0,5m2</t>
  </si>
  <si>
    <t>767810113</t>
  </si>
  <si>
    <t>Montáž mřížek větracích čtyřhranných průřezu přes 0,04 do 0,09 m2</t>
  </si>
  <si>
    <t>55341421</t>
  </si>
  <si>
    <t>průvětrník bez klapek se sítí 150x300mm</t>
  </si>
  <si>
    <t>998767101</t>
  </si>
  <si>
    <t>Přesun hmot tonážní pro zámečnické konstrukce v objektech v do 6 m</t>
  </si>
  <si>
    <t>770_SO01_01</t>
  </si>
  <si>
    <t>Plastové okno s trojsklem Ug=0,5, polodekor RAL 7036, 1250x750mm, ochrana připojovací spáry, pozice 101</t>
  </si>
  <si>
    <t>770_SO01_02</t>
  </si>
  <si>
    <t>Plastové okno s trojsklem Ug=0,5, polodekor RAL 7036, 900x750mm, ochrana připojovací spáry, pozice 102</t>
  </si>
  <si>
    <t>770_SO01_03</t>
  </si>
  <si>
    <t>Plastové okno s trojsklem Ug=0,5, polodekor RAL 7036,1800x1450mm, ochrana připojovací spáry, pozice 103</t>
  </si>
  <si>
    <t>770_SO01_04</t>
  </si>
  <si>
    <t>Plastové okno s trojsklem Ug=0,5, polodekor RAL 7036, 1250x1450mm, ochrana připojovací spáry, pozice 104</t>
  </si>
  <si>
    <t>770_SO01_05</t>
  </si>
  <si>
    <t>Plastové okno s trojsklem Ug=0,5, polodekor RAL 7036, 2400x2300mm, ochrana připojovací spáry, pozice 105</t>
  </si>
  <si>
    <t>770_SO01_06</t>
  </si>
  <si>
    <t>Plastové interiérové dveře, zasklené dvojsklem, bílé, 1500x2300mm, pozice D 1.51</t>
  </si>
  <si>
    <t>770_SO01_07</t>
  </si>
  <si>
    <t>Plastové vstupní dveře s trojsklem Ug=0,5, polodekor RAL 7036, 1500x2300mm, ochrana připojovací spáry, pozice D 1.52</t>
  </si>
  <si>
    <t>770_SO01_08</t>
  </si>
  <si>
    <t>Plastové vstupní dveře s trojsklem Ug=0,5, polodekor RAL 7036, 1500x2300mm, ochrana připojovací spáry, pozice D 1.53</t>
  </si>
  <si>
    <t>770_SO01_09</t>
  </si>
  <si>
    <t>Plastové vstupní dveře s trojsklem Ug=0,5, polodekor RAL 7036, 1400x2300mm, ochrana připojovací spáry, pozice D 1.54</t>
  </si>
  <si>
    <t>770_SO01_10</t>
  </si>
  <si>
    <t>Plastové interiérové dveře,  zasklené dvojsklem, bílé, 2500x2300mm, pozice D 1.55</t>
  </si>
  <si>
    <t>770_SO01_11</t>
  </si>
  <si>
    <t>Plastové vstupní dveře plné, polodekor RAL 7036, 1050x2300mm, ochrana připojovací spáry, pozice D 1.56</t>
  </si>
  <si>
    <t>771111011</t>
  </si>
  <si>
    <t>Vysátí podkladu před pokládkou dlažby</t>
  </si>
  <si>
    <t>771121011</t>
  </si>
  <si>
    <t>Nátěr penetrační na podlahu</t>
  </si>
  <si>
    <t>77,11+7,65+53,07</t>
  </si>
  <si>
    <t>771474112</t>
  </si>
  <si>
    <t>Montáž soklů z dlaždic keramických rovných lepených cementovým flexibilním lepidlem v přes 65 do 90 mm</t>
  </si>
  <si>
    <t>(8,77+1,7+9,9+1,5+2,825+1,4)*2</t>
  </si>
  <si>
    <t>-(1,1+0,8*6+1,7*2+2,5+1,5*2+1,4+0,9+0,8*2)</t>
  </si>
  <si>
    <t>0,2*12+0,01</t>
  </si>
  <si>
    <t>59761184</t>
  </si>
  <si>
    <t>sokl keramický mrazuvzdorný povrch hladký/matný tl do 10mm výšky přes 65 do 90mm</t>
  </si>
  <si>
    <t>771574413</t>
  </si>
  <si>
    <t>Montáž podlah keramických hladkých lepených cementovým flexibilním lepidlem přes 2 do 4 ks/m2</t>
  </si>
  <si>
    <t>8,92+14,91+5,42+4,51+14,1+4,8+3,96*3+5,93+6,64</t>
  </si>
  <si>
    <t>59761116</t>
  </si>
  <si>
    <t>dlažba keramická slinutá mrazuvzdorná R9 povrch hladký/matný tl do 10mm přes 2 do 4ks/m2</t>
  </si>
  <si>
    <t>771574433</t>
  </si>
  <si>
    <t>Montáž podlah keramických reliéfních nebo z dekorů lepených cementovým flexibilním lepidlem přes 2 do 4 ks/m2</t>
  </si>
  <si>
    <t>59761118</t>
  </si>
  <si>
    <t>dlažba keramická slinutá mrazuvzdorná R10/B povrch reliéfní/matný tl do 10mm přes 2 do 4ks/m2</t>
  </si>
  <si>
    <t>771574576</t>
  </si>
  <si>
    <t>Montáž podlah keramických pro mechanické zatížení lepených cementovým flexibilním rychletuhnoucím lepidlem přes 9 do 12 ks/m2</t>
  </si>
  <si>
    <t>LSS.TAA3V065</t>
  </si>
  <si>
    <t>dlaždice slinutá mrazuvzdorná s velmi nízkou nasákavostí do 0,5%, vhodná na terasu, povrch neglazovaný, antracitově šedá 298x298x14 mm</t>
  </si>
  <si>
    <t>771577211</t>
  </si>
  <si>
    <t>Příplatek k montáži podlah keramických lepených cementovým flexibilním lepidlem za plochu do 5 m2</t>
  </si>
  <si>
    <t>4,51+4,8+3,96*3</t>
  </si>
  <si>
    <t>771591112</t>
  </si>
  <si>
    <t>Izolace pod dlažbu nátěrem nebo stěrkou ve dvou vrstvách</t>
  </si>
  <si>
    <t>771591241</t>
  </si>
  <si>
    <t>Izolace těsnícími pásy vnitřní kout</t>
  </si>
  <si>
    <t>771591242</t>
  </si>
  <si>
    <t>Izolace těsnícími pásy vnější roh</t>
  </si>
  <si>
    <t>771591251</t>
  </si>
  <si>
    <t>Izolace těsnící manžetou pro prostupy potrubí</t>
  </si>
  <si>
    <t>771591264</t>
  </si>
  <si>
    <t>Izolace těsnícími pásy mezi podlahou a stěnou</t>
  </si>
  <si>
    <t>(3,155+0,835+2,43)*2</t>
  </si>
  <si>
    <t>771591115</t>
  </si>
  <si>
    <t>Podlahy spárování silikonem</t>
  </si>
  <si>
    <t>ve styku s obkladem</t>
  </si>
  <si>
    <t>(3,455+2,58+3,1+1,75+2,58+1,75+3,18+2,09+3,18+2,43+0,835)*2</t>
  </si>
  <si>
    <t>(2,825*4+1,7+1,4*2+2,1)*2</t>
  </si>
  <si>
    <t>ve styku se soklem</t>
  </si>
  <si>
    <t>771591121</t>
  </si>
  <si>
    <t>Podlahy separační provazec do pružných spar průměru 4 mm</t>
  </si>
  <si>
    <t>771591117</t>
  </si>
  <si>
    <t>Podlahy spárování akrylem, sokl</t>
  </si>
  <si>
    <t>771161021</t>
  </si>
  <si>
    <t>Montáž profilu ukončujícího pro plynulý přechod (dlažby s kobercem apod.)</t>
  </si>
  <si>
    <t>1,1+0,8*2+2,5+0,9</t>
  </si>
  <si>
    <t>59054153</t>
  </si>
  <si>
    <t>profil přechodový mezi kobercem a dlažbou, laminátovou nebo dřevěnou podlahou</t>
  </si>
  <si>
    <t>771591483</t>
  </si>
  <si>
    <t>Montáž spádového profilu</t>
  </si>
  <si>
    <t>59054721</t>
  </si>
  <si>
    <t>profil dvoudílný pro napojení sady liniového odvodnění na stěnu dl 1m v 23-35mm</t>
  </si>
  <si>
    <t>771592011</t>
  </si>
  <si>
    <t>Čištění vnitřních ploch podlah nebo schodišť po položení dlažby chemickými prostředky</t>
  </si>
  <si>
    <t>998771101</t>
  </si>
  <si>
    <t>Přesun hmot tonážní pro podlahy z dlaždic v objektech v do 6 m</t>
  </si>
  <si>
    <t>776111311</t>
  </si>
  <si>
    <t>Vysátí podkladu povlakových podlah</t>
  </si>
  <si>
    <t>776121112</t>
  </si>
  <si>
    <t>Vodou ředitelná penetrace savého podkladu povlakových podlah</t>
  </si>
  <si>
    <t>776141111</t>
  </si>
  <si>
    <t>Stěrka podlahová nivelační pro vyrovnání podkladu povlakových podlah pevnosti 20 MPa tl do 3 mm</t>
  </si>
  <si>
    <t>776221111</t>
  </si>
  <si>
    <t>Lepení pásů z PVC standardním lepidlem</t>
  </si>
  <si>
    <t>28411053</t>
  </si>
  <si>
    <t>dílec vinylový heterogenní úprava PUR třída zátěže 23/33/42, hořlavost Bfl S1, nášlapná vrstva 0,55mm tl 2,0mm</t>
  </si>
  <si>
    <t>776411111</t>
  </si>
  <si>
    <t>Montáž obvodových soklíků výšky do 80 mm</t>
  </si>
  <si>
    <t>(5,28+2,19+4,67+2,2+4,67+3,09+11,1+5,4+2,825+2,35)*2</t>
  </si>
  <si>
    <t>-(0,8*5+0,9+2,35*2+2,5)</t>
  </si>
  <si>
    <t>0,2*6</t>
  </si>
  <si>
    <t>28341070</t>
  </si>
  <si>
    <t>lišta soklová vinylová s HDF jádrem</t>
  </si>
  <si>
    <t>776991111</t>
  </si>
  <si>
    <t>Spárování soklu tmelem</t>
  </si>
  <si>
    <t>776991121</t>
  </si>
  <si>
    <t>Základní čištění nově položených podlahovin vysátím a setřením vlhkým mopem</t>
  </si>
  <si>
    <t>998776101</t>
  </si>
  <si>
    <t>Přesun hmot tonážní pro podlahy povlakové v objektech v do 6 m</t>
  </si>
  <si>
    <t>777111111</t>
  </si>
  <si>
    <t>Vysátí podkladu před provedením lité podlahy</t>
  </si>
  <si>
    <t>777111123</t>
  </si>
  <si>
    <t>Strojní broušení podkladu před provedením lité podlahy</t>
  </si>
  <si>
    <t>777131105</t>
  </si>
  <si>
    <t>Penetrační epoxidový nátěr podlahy na podklad z čerstvého betonu</t>
  </si>
  <si>
    <t>777511123</t>
  </si>
  <si>
    <t>Krycí epoxidová stěrka tloušťky přes 1 do 2 mm průmyslové lité podlahy</t>
  </si>
  <si>
    <t>777911113</t>
  </si>
  <si>
    <t>Pohyblivé napojení lité podlahy na stěnu nebo sokl</t>
  </si>
  <si>
    <t>(12,1+10,95+0,85+0,65+0,3+5,05+3+3,45+3,1)*2</t>
  </si>
  <si>
    <t>-(4*2+1,05+1,45*2+1,1+0,9*2)</t>
  </si>
  <si>
    <t>0,25*2+0,2*2</t>
  </si>
  <si>
    <t>998777101</t>
  </si>
  <si>
    <t>Přesun hmot tonážní pro podlahy lité v objektech v do 6 m</t>
  </si>
  <si>
    <t>781111011</t>
  </si>
  <si>
    <t>Ometení (oprášení) stěny při přípravě podkladu</t>
  </si>
  <si>
    <t>781121011</t>
  </si>
  <si>
    <t>Nátěr penetrační na stěnu</t>
  </si>
  <si>
    <t>781472214</t>
  </si>
  <si>
    <t>Montáž obkladů keramických hladkých lepených cementovým flexibilním lepidlem přes 4 do 6 ks/m2</t>
  </si>
  <si>
    <t>59761707</t>
  </si>
  <si>
    <t>obklad keramický nemrazuvzdorný povrch hladký/lesklý tl do 10mm přes 4 do 6ks/m2</t>
  </si>
  <si>
    <t>781472291</t>
  </si>
  <si>
    <t>Příplatek k montáži obkladů keramických lepených cementovým flexibilním lepidlem za plochu do 10 m2</t>
  </si>
  <si>
    <t>781131112</t>
  </si>
  <si>
    <t>Izolace pod obklad nátěrem nebo stěrkou ve dvou vrstvách</t>
  </si>
  <si>
    <t>(1,8+0,85*2)*2,4</t>
  </si>
  <si>
    <t>781131251</t>
  </si>
  <si>
    <t>Izolace pod obklad těsnící manžetou pro prostupy potrubí</t>
  </si>
  <si>
    <t>781131264</t>
  </si>
  <si>
    <t>Izolace pod obklad těsnícími pásy</t>
  </si>
  <si>
    <t>2,4*2</t>
  </si>
  <si>
    <t>781495115</t>
  </si>
  <si>
    <t>Spárování vnitřních obkladů silikonem</t>
  </si>
  <si>
    <t>2,4*(4+5+5+6+6+5+4+5+5)</t>
  </si>
  <si>
    <t>0,85*2</t>
  </si>
  <si>
    <t>1,15+1+2,25+2,1+1,4+1,4+1</t>
  </si>
  <si>
    <t>4*2+3,3*4</t>
  </si>
  <si>
    <t>781495122</t>
  </si>
  <si>
    <t>Separační provazec do pružných spar průměru 4 mm</t>
  </si>
  <si>
    <t>781495117</t>
  </si>
  <si>
    <t>Spárování vnitřních obkladů akrylem</t>
  </si>
  <si>
    <t>2*3</t>
  </si>
  <si>
    <t>(0,8*2+2,825)*2</t>
  </si>
  <si>
    <t>781492211</t>
  </si>
  <si>
    <t>Montáž profilů rohových lepených flexibilním cementovým lepidlem</t>
  </si>
  <si>
    <t>zakončení obkladu</t>
  </si>
  <si>
    <t>2,4*11</t>
  </si>
  <si>
    <t>přizdívky</t>
  </si>
  <si>
    <t>ostění oken</t>
  </si>
  <si>
    <t>19416012</t>
  </si>
  <si>
    <t>lišta ukončovací nerezová 10mm</t>
  </si>
  <si>
    <t>781495141</t>
  </si>
  <si>
    <t>Průnik obkladem kruhový do DN 30</t>
  </si>
  <si>
    <t>781495142</t>
  </si>
  <si>
    <t>Průnik obkladem kruhový přes DN 30 do DN 90</t>
  </si>
  <si>
    <t>781495143</t>
  </si>
  <si>
    <t>Průnik obkladem kruhový přes DN 90</t>
  </si>
  <si>
    <t>781495211</t>
  </si>
  <si>
    <t>Čištění vnitřních ploch stěn po provedení obkladu chemickými prostředky</t>
  </si>
  <si>
    <t>998781101</t>
  </si>
  <si>
    <t>Přesun hmot tonážní pro obklady keramické v objektech v do 6 m</t>
  </si>
  <si>
    <t>783314201</t>
  </si>
  <si>
    <t>Základní antikorozní jednonásobný syntetický standardní nátěr zámečnických konstrukcí</t>
  </si>
  <si>
    <t>(4,5*6+8,7*2)*2*0,922</t>
  </si>
  <si>
    <t>783315101</t>
  </si>
  <si>
    <t>Mezinátěr jednonásobný syntetický standardní zámečnických konstrukcí</t>
  </si>
  <si>
    <t>ocelové zárubně</t>
  </si>
  <si>
    <t>(0,7+2*2)*(0,1+0,05*2)</t>
  </si>
  <si>
    <t>(0,8+2*2)*(0,15+0,05*2)*7</t>
  </si>
  <si>
    <t>(0,8+2,5*2)*(0,15+0,05*2)*6</t>
  </si>
  <si>
    <t>(0,9+2*2)*(0,15+0,05*2)*2</t>
  </si>
  <si>
    <t>(1,1+2*2)*(0,15+0,05*2)</t>
  </si>
  <si>
    <t>(1,45+2*2)*(0,15+0,05*2)</t>
  </si>
  <si>
    <t>(1,35+2,2*2)*(0,3+0,05*2)</t>
  </si>
  <si>
    <t>783317101</t>
  </si>
  <si>
    <t>Krycí jednonásobný syntetický standardní nátěr zámečnických konstrukcí</t>
  </si>
  <si>
    <t>784161101</t>
  </si>
  <si>
    <t>Bandážování spar a prasklin v místnostech v do 3,80 m, vč dodávky tmele</t>
  </si>
  <si>
    <t>4,65*7+5,3*5+2,8*8</t>
  </si>
  <si>
    <t>59030680</t>
  </si>
  <si>
    <t>páska ze skelných vláken</t>
  </si>
  <si>
    <t>784161105</t>
  </si>
  <si>
    <t>Bandážování spar a prasklin v místnostech v přes 5,00 m, vč dodávky tmele</t>
  </si>
  <si>
    <t>10,95*9</t>
  </si>
  <si>
    <t>784185001</t>
  </si>
  <si>
    <t>Provedení jednonásobné penetrace podkladu v místnostech v do 3,80 m</t>
  </si>
  <si>
    <t>HET.0039440.URS</t>
  </si>
  <si>
    <t>univerzální penetrační nátěr</t>
  </si>
  <si>
    <t>784185005</t>
  </si>
  <si>
    <t>Provedení jednonásobné penetrace podkladu v místnostech v přes 5,00 m</t>
  </si>
  <si>
    <t>784161501</t>
  </si>
  <si>
    <t>Celoplošné vyhlazení podkladu v místnostech v do 3,80 m</t>
  </si>
  <si>
    <t>10,71+8,92+5,42+4,51+6,64+4,8+3,96*3+5,93+14,44+7,65+10,27+6,64</t>
  </si>
  <si>
    <t>784161505</t>
  </si>
  <si>
    <t>Celoplošné vyhlazení podkladu v místnostech v přes 5,00 m</t>
  </si>
  <si>
    <t>45,2+67,76+15,15</t>
  </si>
  <si>
    <t>784181101</t>
  </si>
  <si>
    <t>Základní akrylátová jednonásobná bezbarvá penetrace podkladu v místnostech v do 3,80 m</t>
  </si>
  <si>
    <t>784181105</t>
  </si>
  <si>
    <t>Základní akrylátová jednonásobná bezbarvá penetrace podkladu v místnostech v přes 5,00 m</t>
  </si>
  <si>
    <t>784221101</t>
  </si>
  <si>
    <t>Dvojnásobné bílé malby ze směsí za sucha dobře otěruvzdorných v místnostech do 3,80 m</t>
  </si>
  <si>
    <t>strop</t>
  </si>
  <si>
    <t>-198,044+2*2</t>
  </si>
  <si>
    <t>784221105</t>
  </si>
  <si>
    <t>Dvojnásobné bílé malby ze směsí za sucha dobře otěruvzdorných v místnostech přes 5,00 m</t>
  </si>
  <si>
    <t>-2*2</t>
  </si>
  <si>
    <t>111103203</t>
  </si>
  <si>
    <t>Kosení ve vegetačním období travního porostu hustého</t>
  </si>
  <si>
    <t>ha</t>
  </si>
  <si>
    <t>121151123</t>
  </si>
  <si>
    <t>Sejmutí ornice plochy přes 500 m2 tl vrstvy do 200 mm strojně</t>
  </si>
  <si>
    <t>75*50</t>
  </si>
  <si>
    <t>122251104</t>
  </si>
  <si>
    <t>Odkopávky a prokopávky nezapažené v hornině třídy těžitelnosti I skupiny 3 objem do 500 m3 strojně</t>
  </si>
  <si>
    <t>35*17,5*0,25*(1,8+0,45+0,8+0)</t>
  </si>
  <si>
    <t>ornice na meziskládku</t>
  </si>
  <si>
    <t>3750*0,2</t>
  </si>
  <si>
    <t>zemina na meziskládku</t>
  </si>
  <si>
    <t>467,031</t>
  </si>
  <si>
    <t>167151111</t>
  </si>
  <si>
    <t>Nakládání výkopku z hornin třídy těžitelnosti I skupiny 1 až 3 přes 100 m3</t>
  </si>
  <si>
    <t>171151103</t>
  </si>
  <si>
    <t>Uložení sypaniny z hornin soudržných do násypů zhutněných strojně</t>
  </si>
  <si>
    <t>zemina z odkopávky</t>
  </si>
  <si>
    <t>zbylá zemina z objektu HZ</t>
  </si>
  <si>
    <t>139,696</t>
  </si>
  <si>
    <t>zbylá zemina z venkovních rozvodů TZB</t>
  </si>
  <si>
    <t>78,436</t>
  </si>
  <si>
    <t>zbylá zemina z oplocení</t>
  </si>
  <si>
    <t>9,231</t>
  </si>
  <si>
    <t>182151111</t>
  </si>
  <si>
    <t>Svahování v zářezech v hornině třídy těžitelnosti I skupiny 1 až 3 strojně</t>
  </si>
  <si>
    <t>181252305</t>
  </si>
  <si>
    <t>Úprava pláně pro komunikace na násypech se zhutněním</t>
  </si>
  <si>
    <t>45+25,5+116,5+385</t>
  </si>
  <si>
    <t>564861111</t>
  </si>
  <si>
    <t>Podklad ze štěrkodrtě ŠD plochy přes 100 m2 tl 200 mm</t>
  </si>
  <si>
    <t>564871111</t>
  </si>
  <si>
    <t>Podklad ze štěrkodrtě ŠD plochy přes 100 m2 tl 250 mm</t>
  </si>
  <si>
    <t>564952111</t>
  </si>
  <si>
    <t>Podklad z mechanicky zpevněného kameniva MZK tl 150 mm</t>
  </si>
  <si>
    <t>573211112</t>
  </si>
  <si>
    <t>Postřik živičný spojovací z asfaltu v množství 0,70 kg/m2</t>
  </si>
  <si>
    <t>577145122</t>
  </si>
  <si>
    <t>Asfaltový beton vrstva ložní ACL 16 (ABH) tl 50 mm š přes 3 m z nemodifikovaného asfaltu</t>
  </si>
  <si>
    <t>573231112</t>
  </si>
  <si>
    <t>Postřik živičný spojovací ze silniční emulze v množství 0,80 kg/m2</t>
  </si>
  <si>
    <t>577144221</t>
  </si>
  <si>
    <t>Asfaltový beton vrstva obrusná ACO 11 (ABS) tř. II tl 50 mm š přes 3 m z nemodifikovaného asfaltu</t>
  </si>
  <si>
    <t>ON</t>
  </si>
  <si>
    <t>094002000</t>
  </si>
  <si>
    <t>Ostatní náklady související s výstavbou - přeprava finišeru a válce</t>
  </si>
  <si>
    <t>564671011</t>
  </si>
  <si>
    <t>Podklad z kameniva hrubého drceného vel. 63-125 mm plochy do 100 m2 tl 250 mm</t>
  </si>
  <si>
    <t>564760101</t>
  </si>
  <si>
    <t>Podklad z kameniva hrubého drceného vel. 16-32 mm plochy do 100 m2 tl 200 mm</t>
  </si>
  <si>
    <t>581131316</t>
  </si>
  <si>
    <t>Kryt cementobetonový vozovek skupiny CB III tl 200 mm</t>
  </si>
  <si>
    <t>919716111</t>
  </si>
  <si>
    <t>Výztuž cementobetonového krytu ze svařovaných sítí hmotnosti do 7,5 kg/m2</t>
  </si>
  <si>
    <t>25,5*0,00444*2*1,25</t>
  </si>
  <si>
    <t>919111112</t>
  </si>
  <si>
    <t>Řezání dilatačních spár š 4 mm hl přes 60 do 80 mm příčných nebo podélných v čerstvém CB krytu</t>
  </si>
  <si>
    <t>919121112</t>
  </si>
  <si>
    <t>Těsnění spár zálivkou za studena pro komůrky š 10 mm hl 25 mm s těsnicím profilem</t>
  </si>
  <si>
    <t>596211111</t>
  </si>
  <si>
    <t>Kladení zámkové dlažby komunikací pro pěší ručně tl 60 mm skupiny A pl přes 50 do 100 m2</t>
  </si>
  <si>
    <t>chodník okolo objektu</t>
  </si>
  <si>
    <t>66,5</t>
  </si>
  <si>
    <t>přístupový chodník</t>
  </si>
  <si>
    <t>50</t>
  </si>
  <si>
    <t>59245015</t>
  </si>
  <si>
    <t>dlažba zámková betonová tvaru I 200x165mm tl 60mm přírodní</t>
  </si>
  <si>
    <t>564231111</t>
  </si>
  <si>
    <t>Podklad nebo podsyp ze štěrkopísku ŠP plochy přes 100 m2 tl 100 mm</t>
  </si>
  <si>
    <t>564851111</t>
  </si>
  <si>
    <t>Podklad ze štěrkodrtě ŠD plochy přes 100 m2 tl 150 mm</t>
  </si>
  <si>
    <t>564710011</t>
  </si>
  <si>
    <t>Podklad z kameniva hrubého drceného vel. 8-16 mm plochy přes 100 m2 tl 50 mm</t>
  </si>
  <si>
    <t>596212213</t>
  </si>
  <si>
    <t>Kladení zámkové dlažby pozemních komunikací ručně tl 80 mm skupiny A pl přes 300 m2</t>
  </si>
  <si>
    <t>BET.S08C01</t>
  </si>
  <si>
    <t>betonová vegetační dlažba s mírně zvlněným povrchem 210x140mm tl 80mm přírodní</t>
  </si>
  <si>
    <t>180405111.1</t>
  </si>
  <si>
    <t>Zásyp kamenivem ve vegetačních prefabrikátech v rovině a ve svahu do 1:5</t>
  </si>
  <si>
    <t>58343810</t>
  </si>
  <si>
    <t>kamenivo drcené hrubé frakce 4/8</t>
  </si>
  <si>
    <t>916111123</t>
  </si>
  <si>
    <t>Osazení obruby z drobných kostek s boční opěrou do lože z betonu prostého</t>
  </si>
  <si>
    <t>(6+8)*2</t>
  </si>
  <si>
    <t>59218003</t>
  </si>
  <si>
    <t>krajník betonový silniční 250x125x100mm</t>
  </si>
  <si>
    <t>916991121</t>
  </si>
  <si>
    <t>Lože pod obrubníky, krajníky nebo obruby z dlažebních kostek z betonu prostého</t>
  </si>
  <si>
    <t>916231213</t>
  </si>
  <si>
    <t>Osazení chodníkového obrubníku betonového stojatého s boční opěrou do lože z betonu prostého</t>
  </si>
  <si>
    <t>1,2+27,7+16,3+2+2,4</t>
  </si>
  <si>
    <t>11+8,8</t>
  </si>
  <si>
    <t>vjezd do garáže</t>
  </si>
  <si>
    <t>10,75</t>
  </si>
  <si>
    <t>21,5+1,55</t>
  </si>
  <si>
    <t>59217016</t>
  </si>
  <si>
    <t>obrubník betonový chodníkový 1000x80x250mm přírodní</t>
  </si>
  <si>
    <t>BET.L252RR1</t>
  </si>
  <si>
    <t>roh obrubníku chodníkový betonový, 250mm přírodní</t>
  </si>
  <si>
    <t>916131113</t>
  </si>
  <si>
    <t>Osazení silničního obrubníku betonového ležatého s boční opěrou do lože z betonu prostého</t>
  </si>
  <si>
    <t>rovný</t>
  </si>
  <si>
    <t>9,5+23+20+19</t>
  </si>
  <si>
    <t>zkosený</t>
  </si>
  <si>
    <t>3</t>
  </si>
  <si>
    <t>nájezdový</t>
  </si>
  <si>
    <t>6</t>
  </si>
  <si>
    <t>59217031</t>
  </si>
  <si>
    <t>obrubník silniční betonový 1000x150x250mm přírodní</t>
  </si>
  <si>
    <t>59217029</t>
  </si>
  <si>
    <t>obrubník silniční betonový nájezdový 1000x150x150mm přírodní</t>
  </si>
  <si>
    <t>59217030</t>
  </si>
  <si>
    <t>obrubník silniční betonový přechodový 1000x150x150-250mm přírodní</t>
  </si>
  <si>
    <t>BET.M25RV1</t>
  </si>
  <si>
    <t>roh obrubníku silniční betonový, 250mm přírodní</t>
  </si>
  <si>
    <t>998223011</t>
  </si>
  <si>
    <t>Přesun hmot pro pozemní komunikace s krytem dlážděným</t>
  </si>
  <si>
    <t>131251100</t>
  </si>
  <si>
    <t>Hloubení jam nezapažených v hornině třídy těžitelnosti I skupiny 3 objem do 20 m3 strojně</t>
  </si>
  <si>
    <t>retenční nádrž</t>
  </si>
  <si>
    <t>6,25+12,25</t>
  </si>
  <si>
    <t>vodoměrná šachta</t>
  </si>
  <si>
    <t>2*2*1,75</t>
  </si>
  <si>
    <t>venkovní kanalizace</t>
  </si>
  <si>
    <t>98,5*0,8*0,5*(1+1,5)</t>
  </si>
  <si>
    <t>venkovní vodovod</t>
  </si>
  <si>
    <t>24*0,8*1,5</t>
  </si>
  <si>
    <t>venkovní plynovod</t>
  </si>
  <si>
    <t>13*0,8*1,5</t>
  </si>
  <si>
    <t>zbylý výkopek z obsypu potrubí</t>
  </si>
  <si>
    <t>51,24</t>
  </si>
  <si>
    <t>zbylý výkopek z kanalizačních šachet</t>
  </si>
  <si>
    <t>3,14*0,3*0,3*(1,5*3+1)</t>
  </si>
  <si>
    <t>3,14*0,15*0,15*(1*2)</t>
  </si>
  <si>
    <t>zbylý výkopek z nádrže</t>
  </si>
  <si>
    <t>zbylý výkopek z vodoměrné šachty</t>
  </si>
  <si>
    <t>25,5+142,9-78,436</t>
  </si>
  <si>
    <t>98,5*0,8*(0,1+0,15+0,25)</t>
  </si>
  <si>
    <t>24*0,8*(0,1+0,05+0,25)</t>
  </si>
  <si>
    <t>13*0,8*(0,1+0,05+0,25)</t>
  </si>
  <si>
    <t>871313121</t>
  </si>
  <si>
    <t>Montáž kanalizačního potrubí hladkého plnostěnného SN 8 z PVC-U DN 160</t>
  </si>
  <si>
    <t>splašková kanalizace</t>
  </si>
  <si>
    <t>18+17,5</t>
  </si>
  <si>
    <t>dešťová kanalizace</t>
  </si>
  <si>
    <t>34+29</t>
  </si>
  <si>
    <t>28611164</t>
  </si>
  <si>
    <t>trubka kanalizační PVC-U plnostěnná jednovrstvá DN 160x1000mm SN8</t>
  </si>
  <si>
    <t>877310310</t>
  </si>
  <si>
    <t>Montáž kolen na kanalizačním potrubí z PP nebo tvrdého PVC-U trub hladkých plnostěnných DN 150</t>
  </si>
  <si>
    <t>28611359</t>
  </si>
  <si>
    <t>koleno kanalizační PVC KG 160x15°</t>
  </si>
  <si>
    <t>28611361</t>
  </si>
  <si>
    <t>koleno kanalizační PVC KG 160x45°</t>
  </si>
  <si>
    <t>877310320</t>
  </si>
  <si>
    <t>Montáž odboček na kanalizačním potrubí z PP nebo tvrdého PVC-U trub hladkých plnostěnných DN 150</t>
  </si>
  <si>
    <t>28611392</t>
  </si>
  <si>
    <t>odbočka kanalizační plastová s hrdlem KG 160/160/45°</t>
  </si>
  <si>
    <t>894812112</t>
  </si>
  <si>
    <t>Revizní a čistící šachta z PP šachtové dno DN 315/150 pravý nebo levý přítok</t>
  </si>
  <si>
    <t>894812113</t>
  </si>
  <si>
    <t>Revizní a čistící šachta z PP šachtové dno DN 315/150 pravý a levý přítok</t>
  </si>
  <si>
    <t>894812131</t>
  </si>
  <si>
    <t>Revizní a čistící šachta z PP DN 315 šachtová roura korugovaná bez hrdla světlé hloubky 1250 mm</t>
  </si>
  <si>
    <t>894812149</t>
  </si>
  <si>
    <t>Příplatek k rourám revizní a čistící šachty z PP DN 315 za uříznutí šachtové roury</t>
  </si>
  <si>
    <t>894812156</t>
  </si>
  <si>
    <t>Revizní a čistící šachta z PP DN 315 poklop plastový pro třídu zatížení A15 s teleskopickou trubkou</t>
  </si>
  <si>
    <t>894812311</t>
  </si>
  <si>
    <t>Revizní a čistící šachta z PP typ DN 600/160 šachtové dno průtočné</t>
  </si>
  <si>
    <t>894812312</t>
  </si>
  <si>
    <t>Revizní a čistící šachta z PP typ DN 600/160 šachtové dno průtočné 30°, 60°, 90°</t>
  </si>
  <si>
    <t>894812313</t>
  </si>
  <si>
    <t>Revizní a čistící šachta z PP typ DN 600/160 šachtové dno s přítokem tvaru T</t>
  </si>
  <si>
    <t>894812331</t>
  </si>
  <si>
    <t>Revizní a čistící šachta z PP DN 600 šachtová roura korugovaná světlé hloubky 1000 mm</t>
  </si>
  <si>
    <t>894812332</t>
  </si>
  <si>
    <t>Revizní a čistící šachta z PP DN 600 šachtová roura korugovaná světlé hloubky 2000 mm</t>
  </si>
  <si>
    <t>894812339</t>
  </si>
  <si>
    <t>Příplatek k rourám revizní a čistící šachty z PP DN 600 za uříznutí šachtové roury</t>
  </si>
  <si>
    <t>894812352</t>
  </si>
  <si>
    <t>Revizní a čistící šachta z PP DN 600 poklop litinový pro třídu zatížení A15 s teleskopickým adaptérem</t>
  </si>
  <si>
    <t>894812377</t>
  </si>
  <si>
    <t>Revizní a čistící šachta z PP DN 600 poklop litinový pro třídu zatížení D400 s teleskopickým adaptérem</t>
  </si>
  <si>
    <t>892351111</t>
  </si>
  <si>
    <t>Tlaková zkouška vodou potrubí DN 150 nebo 200</t>
  </si>
  <si>
    <t>892372111</t>
  </si>
  <si>
    <t>Zabezpečení konců potrubí DN do 300 při tlakových zkouškách vodou</t>
  </si>
  <si>
    <t>382411115</t>
  </si>
  <si>
    <t>Zemní nádrž objemu do 6500 l z PE na dešťovou a splaškovou vodu samonosná pro běžné zatížení, vč zhutněné vyrovnávací vrstvy ze štěrku, šachty s poklopem</t>
  </si>
  <si>
    <t>zemní nádrž</t>
  </si>
  <si>
    <t>12,25</t>
  </si>
  <si>
    <t>58344155</t>
  </si>
  <si>
    <t>štěrkodrť frakce 0/22</t>
  </si>
  <si>
    <t>213141121</t>
  </si>
  <si>
    <t>Zřízení vrstvy z geotextilie ve sklonu přes 1:5 do 1:2 š do 3 m</t>
  </si>
  <si>
    <t>69311068</t>
  </si>
  <si>
    <t>geotextilie netkaná separační, ochranná, filtrační, drenážní PP 300g/m2</t>
  </si>
  <si>
    <t>42611001.1</t>
  </si>
  <si>
    <t>Čerpadlo ponorné do zemní nádrže</t>
  </si>
  <si>
    <t>0083_SO04_01</t>
  </si>
  <si>
    <t>Napojení na stávající přípojku vody vyvedení a ukončení na pozemku DN 32 napojit zemní spojkou</t>
  </si>
  <si>
    <t>0083_SO04_02</t>
  </si>
  <si>
    <t>Vystrojení vodoměrné šachty</t>
  </si>
  <si>
    <t>871161211</t>
  </si>
  <si>
    <t>Montáž potrubí z PE100 RC SDR 11 otevřený výkop svařovaných elektrotvarovkou d 32 x 3,0 mm</t>
  </si>
  <si>
    <t>28613500</t>
  </si>
  <si>
    <t>potrubí vodovodní dvouvrstvé PE100 RC SDR11 32x3,0mm</t>
  </si>
  <si>
    <t>892241111</t>
  </si>
  <si>
    <t>Tlaková zkouška vodou potrubí DN do 80</t>
  </si>
  <si>
    <t>899721111</t>
  </si>
  <si>
    <t>Signalizační vodič DN do 150 mm na potrubí</t>
  </si>
  <si>
    <t>899722113</t>
  </si>
  <si>
    <t>Krytí potrubí z plastů výstražnou fólií z PVC přes 25 do 34cm</t>
  </si>
  <si>
    <t>893811163</t>
  </si>
  <si>
    <t>Osazení vodoměrné šachty kruhové z PP samonosné pro běžné zatížení D do 1,2 m hl přes 1,4 do 1,6 m</t>
  </si>
  <si>
    <t>56230594</t>
  </si>
  <si>
    <t>šachta plastová vodoměrná samonosná kruhová 1,2/1,5m</t>
  </si>
  <si>
    <t>-3,14*0,6*0,6*1,5</t>
  </si>
  <si>
    <t>HUP - KU PE DN25 (d32) v zemním provedení pro plyn</t>
  </si>
  <si>
    <t>Vyvaření odbočky pro plynovodní přípojku PE dn32 pomocí přípojkovéo navrtávacího T-kusu</t>
  </si>
  <si>
    <t>Uliční poklop "PLYN"</t>
  </si>
  <si>
    <t>Teleskopická zemní souprava</t>
  </si>
  <si>
    <t>723.007</t>
  </si>
  <si>
    <t xml:space="preserve">Podkladová deska pod poklop </t>
  </si>
  <si>
    <t>723170114.</t>
  </si>
  <si>
    <t>001</t>
  </si>
  <si>
    <t>Revize plynovodní přípojky</t>
  </si>
  <si>
    <t>Zaměření dokončeného plynovodu, zakreslení dokumentace skutečného stavu</t>
  </si>
  <si>
    <t>Realizační a dílenská dokumentace</t>
  </si>
  <si>
    <t>005.</t>
  </si>
  <si>
    <t>723190907.</t>
  </si>
  <si>
    <t>723190909.</t>
  </si>
  <si>
    <t>998276101</t>
  </si>
  <si>
    <t>Přesun hmot pro trubní vedení z trub z plastických hmot otevřený výkop</t>
  </si>
  <si>
    <t>MP</t>
  </si>
  <si>
    <t>460171152</t>
  </si>
  <si>
    <t>Hloubení kabelových nezapažených rýh strojně š 35 cm hl 60 cm v hornině tř I skupiny 3</t>
  </si>
  <si>
    <t>460451162</t>
  </si>
  <si>
    <t>Zásyp kabelových rýh strojně se zhutněním š 35 cm hl 60 cm z horniny tř I skupiny 3</t>
  </si>
  <si>
    <t>460661111</t>
  </si>
  <si>
    <t>Kabelové lože z písku pro kabely nn bez zakrytí š lože do 35 cm</t>
  </si>
  <si>
    <t>460671113</t>
  </si>
  <si>
    <t>Výstražná fólie pro krytí kabelů šířky přes 25 do 34 cm</t>
  </si>
  <si>
    <t>Montáž 740.004</t>
  </si>
  <si>
    <t xml:space="preserve">CYKY-J  5x  1,5 </t>
  </si>
  <si>
    <t>Montáž 740.008</t>
  </si>
  <si>
    <t xml:space="preserve">CYKY-J  4x  16 </t>
  </si>
  <si>
    <t>Montáž 740.012</t>
  </si>
  <si>
    <t>Trubka do země pr. 75</t>
  </si>
  <si>
    <t>Montáž 740.013</t>
  </si>
  <si>
    <t>Trubka do země pr. 50</t>
  </si>
  <si>
    <t>SPC 740.004</t>
  </si>
  <si>
    <t>CYKY-O  5x  1,5  kruhy 100m</t>
  </si>
  <si>
    <t>SPC 740.008</t>
  </si>
  <si>
    <t>SPC 740.014</t>
  </si>
  <si>
    <t>SPC 740.015</t>
  </si>
  <si>
    <t>131111333</t>
  </si>
  <si>
    <t>Vrtání jamek pro plotové sloupky D přes 200 do 300 mm ručně</t>
  </si>
  <si>
    <t>0,6*59</t>
  </si>
  <si>
    <t>132212131</t>
  </si>
  <si>
    <t>Hloubení nezapažených rýh šířky do 800 mm v soudržných horninách třídy těžitelnosti I skupiny 3 ručně</t>
  </si>
  <si>
    <t>podhrab desky</t>
  </si>
  <si>
    <t>132*0,3*0,1</t>
  </si>
  <si>
    <t>základ</t>
  </si>
  <si>
    <t>2,3*0,7*1,1</t>
  </si>
  <si>
    <t>2,35*0,5*0,85</t>
  </si>
  <si>
    <t>35,4*3,14*0,15*0,15</t>
  </si>
  <si>
    <t>3,96+2,77</t>
  </si>
  <si>
    <t>2,3*0,7*0,1</t>
  </si>
  <si>
    <t>2,35*0,5*0,1</t>
  </si>
  <si>
    <t>274313711</t>
  </si>
  <si>
    <t>Základové pasy z betonu tř. C 20/25 XC2</t>
  </si>
  <si>
    <t>2,3*0,7*1,1*k</t>
  </si>
  <si>
    <t>2,35*0,5*0,85*k</t>
  </si>
  <si>
    <t>311113142</t>
  </si>
  <si>
    <t>Nadzákladová zeď tl přes 150 do 200 mm z hladkých tvárnic ztraceného bednění včetně výplně z betonu tř. 20/25 XC2</t>
  </si>
  <si>
    <t>(1,95+0,3+0,45)*1,75</t>
  </si>
  <si>
    <t>4,725*0,2*0,075</t>
  </si>
  <si>
    <t>338171123</t>
  </si>
  <si>
    <t>Osazování sloupků a vzpěr plotových ocelových v přes 2 do 2,6 m se zabetonováním</t>
  </si>
  <si>
    <t>55342261</t>
  </si>
  <si>
    <t>sloupek plotový Zn+poplast 2100/48mm, čepička</t>
  </si>
  <si>
    <t>55342272</t>
  </si>
  <si>
    <t>vzpěra plotová Zn+poplast 2000/38mm</t>
  </si>
  <si>
    <t>348401220</t>
  </si>
  <si>
    <t>Montáž oplocení ze strojového pletiva bez napínacích drátů v do 1,6 m</t>
  </si>
  <si>
    <t>64+68</t>
  </si>
  <si>
    <t>31327512</t>
  </si>
  <si>
    <t>pletivo drátěné plastifikované se čtvercovými oky 55/2,5mm v 1500mm</t>
  </si>
  <si>
    <t>348401350</t>
  </si>
  <si>
    <t>Rozvinutí, montáž a napnutí napínacího drátu na oplocení</t>
  </si>
  <si>
    <t>15619100</t>
  </si>
  <si>
    <t>drát kruhový poplastovaný napínací 2,5/3,5mm</t>
  </si>
  <si>
    <t>31324826.1</t>
  </si>
  <si>
    <t>napínák na drát</t>
  </si>
  <si>
    <t>15619201</t>
  </si>
  <si>
    <t>drát poplastovaný kruhový vázací</t>
  </si>
  <si>
    <t>348401360</t>
  </si>
  <si>
    <t>Přiháčkování strojového pletiva k napínacímu drátu na oplocení</t>
  </si>
  <si>
    <t>348121221</t>
  </si>
  <si>
    <t>Osazení podhrabových desek dl přes 2 do 3 m na ocelové plotové sloupky</t>
  </si>
  <si>
    <t>59233120</t>
  </si>
  <si>
    <t>deska plotová betonová 2950x50x200mm</t>
  </si>
  <si>
    <t>59232549</t>
  </si>
  <si>
    <t>držák podhrabové desky typ H pro sloupek D 40-50mm výšky 200mm průběžný povrchová úprava žárový zinek+šroub</t>
  </si>
  <si>
    <t>59232551</t>
  </si>
  <si>
    <t>držák podhrabové desky typ U výšky 200mm koncový povrchová úprava žárový zinek+šroub</t>
  </si>
  <si>
    <t>(1,95+0,2)*2*1,75</t>
  </si>
  <si>
    <t>(0,3+0,2+0,45+0,2)*1,75</t>
  </si>
  <si>
    <t>21+6,6</t>
  </si>
  <si>
    <t>1,75*4*3</t>
  </si>
  <si>
    <t>21*0,1</t>
  </si>
  <si>
    <t>(1,95+0,3+0,45+0,2*3)*2</t>
  </si>
  <si>
    <t>6,6*0,1</t>
  </si>
  <si>
    <t>998232110</t>
  </si>
  <si>
    <t>Přesun hmot pro oplocení v do 3 m</t>
  </si>
  <si>
    <t>1,95+0,3+0,45</t>
  </si>
  <si>
    <t>(1,95+0,3+0,45+0,2*3)*2*0,5</t>
  </si>
  <si>
    <t>764216644</t>
  </si>
  <si>
    <t>Oplechování rovných parapetů celoplošně lepené z Pz s povrchovou úpravou rš 330 mm</t>
  </si>
  <si>
    <t>2+0,35+0,5</t>
  </si>
  <si>
    <t>767_SO05_01</t>
  </si>
  <si>
    <t>Posuvná samonosná brána, elektro pohon, zinkovaná, 6000x1520mm</t>
  </si>
  <si>
    <t>767_SO05_02</t>
  </si>
  <si>
    <t>Vstupní branka, zinkovaná, 1250x1450mm</t>
  </si>
  <si>
    <t>122151405</t>
  </si>
  <si>
    <t>Vykopávky v zemníku na suchu v hornině třídy těžitelnosti I skupiny 1 a 2 objem do 1000 m3 strojně</t>
  </si>
  <si>
    <t>(3630+120)*0,2</t>
  </si>
  <si>
    <t>181111113</t>
  </si>
  <si>
    <t>Plošná úprava terénu do 500 m2 zemina skupiny 1 až 4 nerovnosti přes 50 do 100 mm ve svahu přes 1:2 do 1:1</t>
  </si>
  <si>
    <t>182351123</t>
  </si>
  <si>
    <t>Rozprostření ornice pl přes 100 do 500 m2 ve svahu přes 1:5 tl vrstvy do 200 mm strojně</t>
  </si>
  <si>
    <t>181411133</t>
  </si>
  <si>
    <t>Založení parkového trávníku výsevem pl do 1000 m2 ve svahu přes 1:2 do 1:1</t>
  </si>
  <si>
    <t>20*2,5+35*2</t>
  </si>
  <si>
    <t>00572410</t>
  </si>
  <si>
    <t>osivo směs travní parková</t>
  </si>
  <si>
    <t>181151311</t>
  </si>
  <si>
    <t>Plošná úprava terénu přes 500 m2 zemina skupiny 1 až 4 nerovnosti přes 50 do 100 mm v rovinně a svahu do 1:5</t>
  </si>
  <si>
    <t>181351113</t>
  </si>
  <si>
    <t>Rozprostření ornice tl vrstvy do 200 mm pl přes 500 m2 v rovině nebo ve svahu do 1:5 strojně</t>
  </si>
  <si>
    <t>181451131</t>
  </si>
  <si>
    <t>Založení parkového trávníku výsevem pl přes 1000 m2 v rovině a ve svahu do 1:5</t>
  </si>
  <si>
    <t>3750-120</t>
  </si>
  <si>
    <t>012203000</t>
  </si>
  <si>
    <t>Zeměměřičské práce před výstavbou</t>
  </si>
  <si>
    <t>012303000</t>
  </si>
  <si>
    <t>Zeměměřičské práce při provádění stavby</t>
  </si>
  <si>
    <t>012444000</t>
  </si>
  <si>
    <t>Geodetické měření skutečného provedení stavby</t>
  </si>
  <si>
    <t>013254000</t>
  </si>
  <si>
    <t>Dokumentace skutečného provedení stavby</t>
  </si>
  <si>
    <t>013294000</t>
  </si>
  <si>
    <t>Ostatní dokumentace stavby - výrobní dokumentace</t>
  </si>
  <si>
    <t>030001000</t>
  </si>
  <si>
    <t>Zařízení staveniště</t>
  </si>
  <si>
    <t>034103000</t>
  </si>
  <si>
    <t>Oplocení staveniště</t>
  </si>
  <si>
    <t>034503000</t>
  </si>
  <si>
    <t>Informační tabule na staveništi</t>
  </si>
  <si>
    <t>043154000</t>
  </si>
  <si>
    <t>Zkoušky hutnicí</t>
  </si>
  <si>
    <t>043194000</t>
  </si>
  <si>
    <t>Zkoušky ostatní</t>
  </si>
  <si>
    <t>045002000</t>
  </si>
  <si>
    <t>Kompletační a koordinační činnost</t>
  </si>
  <si>
    <t>081002000</t>
  </si>
  <si>
    <t>Doprava zaměstnanců</t>
  </si>
  <si>
    <t>33901  Klatovy</t>
  </si>
  <si>
    <t>Soupis prací s výkazem výměr</t>
  </si>
  <si>
    <t>Dodavatel: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</si>
</sst>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0" xfId="0" applyNumberFormat="1" applyFont="1" applyAlignment="1">
      <alignment horizontal="right" vertical="top"/>
    </xf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6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6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0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5"/>
  <sheetViews>
    <sheetView showGridLines="0" tabSelected="1" topLeftCell="B1" zoomScaleNormal="100" zoomScalePageLayoutView="145" workbookViewId="0">
      <selection activeCell="D2" sqref="D2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19</v>
      </c>
    </row>
    <row r="2" spans="1:12" ht="11.25" x14ac:dyDescent="0.2">
      <c r="A2" s="9">
        <v>0</v>
      </c>
      <c r="C2" s="13" t="s">
        <v>20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2606</v>
      </c>
      <c r="D3" s="134" t="s">
        <v>2607</v>
      </c>
      <c r="E3" s="134"/>
      <c r="F3" s="134"/>
      <c r="G3" s="134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34"/>
      <c r="E4" s="134"/>
      <c r="F4" s="134"/>
      <c r="G4" s="134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38" t="s">
        <v>21</v>
      </c>
      <c r="F7" s="138"/>
      <c r="G7" s="20"/>
      <c r="H7" s="20"/>
      <c r="I7" s="12"/>
      <c r="J7" s="21"/>
      <c r="K7" s="21"/>
      <c r="L7" s="22" t="s">
        <v>22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23</v>
      </c>
      <c r="E9" s="139"/>
      <c r="F9" s="140"/>
      <c r="G9" s="140"/>
      <c r="H9" s="140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24</v>
      </c>
      <c r="E10" s="140" t="s">
        <v>25</v>
      </c>
      <c r="F10" s="140"/>
      <c r="G10" s="140"/>
      <c r="H10" s="140"/>
      <c r="J10" s="26"/>
      <c r="K10" s="26"/>
      <c r="L10" s="25" t="str">
        <f>E10</f>
        <v>Hasičská zbrojnice Sobětice u Klatov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26</v>
      </c>
      <c r="E11" s="139"/>
      <c r="F11" s="140"/>
      <c r="G11" s="140"/>
      <c r="H11" s="140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35" t="s">
        <v>27</v>
      </c>
      <c r="F14" s="136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28</v>
      </c>
      <c r="E16" s="132" t="s">
        <v>19</v>
      </c>
      <c r="F16" s="133"/>
      <c r="G16" s="133"/>
      <c r="H16" s="133"/>
      <c r="J16" s="26"/>
      <c r="K16" s="26"/>
    </row>
    <row r="17" spans="3:12" customFormat="1" ht="12.75" x14ac:dyDescent="0.2">
      <c r="C17" s="1"/>
      <c r="D17" s="24" t="s">
        <v>29</v>
      </c>
      <c r="E17" s="132" t="s">
        <v>30</v>
      </c>
      <c r="F17" s="133"/>
      <c r="G17" s="133"/>
      <c r="H17" s="133"/>
      <c r="J17" s="26"/>
      <c r="K17" s="26"/>
    </row>
    <row r="18" spans="3:12" x14ac:dyDescent="0.15">
      <c r="C18" s="27"/>
      <c r="D18" s="27"/>
      <c r="E18" s="27"/>
      <c r="F18" s="27"/>
      <c r="G18" s="27"/>
      <c r="H18" s="27"/>
      <c r="J18" s="6"/>
      <c r="K18" s="6"/>
    </row>
    <row r="19" spans="3:12" x14ac:dyDescent="0.15">
      <c r="C19" s="18"/>
      <c r="D19" s="18"/>
      <c r="E19" s="18"/>
      <c r="F19" s="18"/>
      <c r="G19" s="18"/>
      <c r="H19" s="18"/>
      <c r="J19" s="6"/>
      <c r="K19" s="6"/>
    </row>
    <row r="20" spans="3:12" s="12" customFormat="1" ht="15.75" x14ac:dyDescent="0.25">
      <c r="C20" s="11"/>
      <c r="D20" s="28"/>
      <c r="E20" s="135"/>
      <c r="F20" s="136"/>
      <c r="G20" s="11"/>
      <c r="H20" s="11"/>
      <c r="J20" s="21"/>
      <c r="K20" s="21"/>
    </row>
    <row r="21" spans="3:12" x14ac:dyDescent="0.15">
      <c r="C21" s="18"/>
      <c r="D21" s="18"/>
      <c r="E21" s="18"/>
      <c r="F21" s="18"/>
      <c r="G21" s="18"/>
      <c r="H21" s="18"/>
      <c r="J21" s="6"/>
      <c r="K21" s="6"/>
    </row>
    <row r="22" spans="3:12" customFormat="1" ht="12.75" x14ac:dyDescent="0.2">
      <c r="C22" s="1"/>
      <c r="D22" s="24" t="s">
        <v>2608</v>
      </c>
      <c r="E22" s="137"/>
      <c r="F22" s="133"/>
      <c r="G22" s="133"/>
      <c r="H22" s="133"/>
      <c r="J22" s="26"/>
      <c r="K22" s="26"/>
    </row>
    <row r="23" spans="3:12" x14ac:dyDescent="0.15">
      <c r="C23" s="27"/>
      <c r="D23" s="27"/>
      <c r="E23" s="27"/>
      <c r="F23" s="27"/>
      <c r="G23" s="27"/>
      <c r="H23" s="27"/>
      <c r="J23" s="6"/>
      <c r="K23" s="6"/>
    </row>
    <row r="24" spans="3:12" x14ac:dyDescent="0.15">
      <c r="C24" s="18"/>
      <c r="D24" s="29"/>
      <c r="E24" s="18"/>
      <c r="F24" s="18"/>
      <c r="G24" s="18"/>
      <c r="H24" s="18"/>
      <c r="J24" s="6"/>
      <c r="K24" s="6"/>
    </row>
    <row r="25" spans="3:12" s="12" customFormat="1" ht="15.75" x14ac:dyDescent="0.25">
      <c r="C25" s="11"/>
      <c r="D25" s="28"/>
      <c r="E25" s="135" t="s">
        <v>31</v>
      </c>
      <c r="F25" s="136"/>
      <c r="G25" s="11"/>
      <c r="H25" s="11"/>
      <c r="J25" s="21"/>
      <c r="K25" s="21"/>
    </row>
    <row r="26" spans="3:12" x14ac:dyDescent="0.15">
      <c r="C26" s="18"/>
      <c r="D26" s="29"/>
      <c r="E26" s="18"/>
      <c r="F26" s="18"/>
      <c r="G26" s="18"/>
      <c r="H26" s="18"/>
      <c r="J26" s="6"/>
      <c r="K26" s="6"/>
    </row>
    <row r="27" spans="3:12" customFormat="1" ht="12.75" x14ac:dyDescent="0.2">
      <c r="C27" s="1"/>
      <c r="D27" s="24" t="s">
        <v>32</v>
      </c>
      <c r="E27" s="30">
        <f ca="1">INDIRECT("A6")</f>
        <v>0</v>
      </c>
      <c r="F27" s="5" t="s">
        <v>33</v>
      </c>
      <c r="G27" s="1"/>
      <c r="H27" s="1"/>
      <c r="I27" s="31"/>
      <c r="J27" s="26"/>
      <c r="K27" s="26"/>
      <c r="L27" s="26"/>
    </row>
    <row r="28" spans="3:12" customFormat="1" ht="12.75" x14ac:dyDescent="0.2">
      <c r="C28" s="1"/>
      <c r="D28" s="24" t="s">
        <v>34</v>
      </c>
      <c r="E28" s="32">
        <f ca="1">INDIRECT("A16")</f>
        <v>0</v>
      </c>
      <c r="F28" s="1" t="str">
        <f>F27</f>
        <v>Kč</v>
      </c>
      <c r="G28" s="1"/>
      <c r="H28" s="1"/>
      <c r="I28" s="31"/>
      <c r="J28" s="26"/>
      <c r="K28" s="26"/>
      <c r="L28" s="33"/>
    </row>
    <row r="29" spans="3:12" customFormat="1" ht="12.75" x14ac:dyDescent="0.2">
      <c r="C29" s="1"/>
      <c r="D29" s="24" t="s">
        <v>35</v>
      </c>
      <c r="E29" s="32">
        <f ca="1">E27+E28</f>
        <v>0</v>
      </c>
      <c r="F29" s="1" t="str">
        <f>F27</f>
        <v>Kč</v>
      </c>
      <c r="G29" s="1"/>
      <c r="H29" s="1"/>
      <c r="I29" s="31"/>
      <c r="J29" s="26"/>
      <c r="K29" s="26"/>
      <c r="L29" s="26"/>
    </row>
    <row r="30" spans="3:12" x14ac:dyDescent="0.15">
      <c r="C30" s="34"/>
      <c r="D30" s="34"/>
      <c r="E30" s="34"/>
      <c r="F30" s="34"/>
      <c r="G30" s="34"/>
      <c r="H30" s="34"/>
    </row>
    <row r="31" spans="3:12" x14ac:dyDescent="0.15">
      <c r="C31" s="7"/>
    </row>
    <row r="32" spans="3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  <row r="45" spans="3:3" x14ac:dyDescent="0.15">
      <c r="C45" s="7"/>
    </row>
  </sheetData>
  <mergeCells count="11">
    <mergeCell ref="E16:H16"/>
    <mergeCell ref="D3:G4"/>
    <mergeCell ref="E20:F20"/>
    <mergeCell ref="E22:H22"/>
    <mergeCell ref="E25:F25"/>
    <mergeCell ref="E17:H17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Header xml:space="preserve">&amp;CHasičská zbrojnice Sobětice u Klatov
</oddHeader>
    <oddFooter>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103"/>
  <sheetViews>
    <sheetView zoomScaleNormal="100" workbookViewId="0">
      <pane ySplit="4" topLeftCell="A5" activePane="bottomLeft" state="frozen"/>
      <selection pane="bottomLeft" activeCell="B1" sqref="B1"/>
    </sheetView>
  </sheetViews>
  <sheetFormatPr defaultColWidth="9.140625" defaultRowHeight="8.25" outlineLevelRow="3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194</v>
      </c>
    </row>
    <row r="2" spans="1:8" ht="15.75" x14ac:dyDescent="0.15">
      <c r="B2" s="19" t="s">
        <v>195</v>
      </c>
      <c r="C2" s="38"/>
      <c r="D2" s="41"/>
      <c r="E2" s="38"/>
      <c r="F2" s="38"/>
    </row>
    <row r="3" spans="1:8" ht="7.5" customHeight="1" x14ac:dyDescent="0.15">
      <c r="A3" s="6"/>
      <c r="B3" s="35"/>
      <c r="C3" s="38"/>
      <c r="D3" s="42"/>
      <c r="E3" s="45"/>
      <c r="F3" s="45"/>
      <c r="G3" s="8"/>
    </row>
    <row r="4" spans="1:8" ht="11.25" x14ac:dyDescent="0.2">
      <c r="A4" s="4"/>
      <c r="B4" s="46" t="s">
        <v>3</v>
      </c>
      <c r="C4" s="47" t="s">
        <v>9</v>
      </c>
      <c r="D4" s="48" t="s">
        <v>11</v>
      </c>
      <c r="E4" s="47" t="s">
        <v>2</v>
      </c>
      <c r="F4" s="47" t="s">
        <v>15</v>
      </c>
      <c r="G4" s="6"/>
      <c r="H4" s="8"/>
    </row>
    <row r="5" spans="1:8" ht="7.5" customHeight="1" x14ac:dyDescent="0.15">
      <c r="B5" s="35"/>
      <c r="C5" s="38"/>
      <c r="D5" s="41"/>
      <c r="E5" s="38"/>
      <c r="F5" s="38"/>
      <c r="G5" s="8"/>
    </row>
    <row r="6" spans="1:8" ht="12" x14ac:dyDescent="0.15">
      <c r="A6" s="61" t="s">
        <v>36</v>
      </c>
      <c r="B6" s="62" t="s">
        <v>37</v>
      </c>
      <c r="C6" s="63">
        <f>VLOOKUP($A6,Zakázka!$A:$Q,10,FALSE)</f>
        <v>0</v>
      </c>
      <c r="D6" s="64">
        <f>VLOOKUP($A6,Zakázka!$A:$Q,12,FALSE)</f>
        <v>2408.1399295650958</v>
      </c>
      <c r="E6" s="63">
        <f>VLOOKUP($A6,Zakázka!$A:$Q,16,FALSE)</f>
        <v>0</v>
      </c>
      <c r="F6" s="63">
        <f>VLOOKUP($A6,Zakázka!$A:$Q,17,FALSE)</f>
        <v>0</v>
      </c>
      <c r="G6" s="6"/>
      <c r="H6" s="8"/>
    </row>
    <row r="7" spans="1:8" ht="12" outlineLevel="1" collapsed="1" x14ac:dyDescent="0.15">
      <c r="A7" s="65" t="s">
        <v>38</v>
      </c>
      <c r="B7" s="66" t="s">
        <v>39</v>
      </c>
      <c r="C7" s="67">
        <f>VLOOKUP($A7,Zakázka!$A:$Q,10,FALSE)</f>
        <v>0</v>
      </c>
      <c r="D7" s="68">
        <f>VLOOKUP($A7,Zakázka!$A:$Q,12,FALSE)</f>
        <v>1424.6544990797206</v>
      </c>
      <c r="E7" s="67">
        <f>VLOOKUP($A7,Zakázka!$A:$Q,16,FALSE)</f>
        <v>0</v>
      </c>
      <c r="F7" s="67">
        <f>VLOOKUP($A7,Zakázka!$A:$Q,17,FALSE)</f>
        <v>0</v>
      </c>
      <c r="G7" s="6"/>
      <c r="H7" s="8"/>
    </row>
    <row r="8" spans="1:8" ht="11.25" hidden="1" outlineLevel="2" collapsed="1" x14ac:dyDescent="0.15">
      <c r="A8" s="69" t="s">
        <v>40</v>
      </c>
      <c r="B8" s="70" t="s">
        <v>41</v>
      </c>
      <c r="C8" s="71">
        <f>VLOOKUP($A8,Zakázka!$A:$Q,10,FALSE)</f>
        <v>0</v>
      </c>
      <c r="D8" s="72">
        <f>VLOOKUP($A8,Zakázka!$A:$Q,12,FALSE)</f>
        <v>1390.5602483377193</v>
      </c>
      <c r="E8" s="71">
        <f>VLOOKUP($A8,Zakázka!$A:$Q,16,FALSE)</f>
        <v>0</v>
      </c>
      <c r="F8" s="71">
        <f>VLOOKUP($A8,Zakázka!$A:$Q,17,FALSE)</f>
        <v>0</v>
      </c>
      <c r="G8" s="6"/>
      <c r="H8" s="8"/>
    </row>
    <row r="9" spans="1:8" ht="10.5" hidden="1" outlineLevel="3" x14ac:dyDescent="0.15">
      <c r="A9" s="73" t="s">
        <v>42</v>
      </c>
      <c r="B9" s="74" t="s">
        <v>43</v>
      </c>
      <c r="C9" s="75">
        <f>VLOOKUP($A9,Zakázka!$A:$Q,10,FALSE)</f>
        <v>0</v>
      </c>
      <c r="D9" s="76">
        <f>VLOOKUP($A9,Zakázka!$A:$Q,12,FALSE)</f>
        <v>79.954374999999999</v>
      </c>
      <c r="E9" s="75">
        <f>VLOOKUP($A9,Zakázka!$A:$Q,16,FALSE)</f>
        <v>0</v>
      </c>
      <c r="F9" s="75">
        <f>VLOOKUP($A9,Zakázka!$A:$Q,17,FALSE)</f>
        <v>0</v>
      </c>
      <c r="G9" s="6"/>
      <c r="H9" s="8"/>
    </row>
    <row r="10" spans="1:8" ht="10.5" hidden="1" outlineLevel="3" x14ac:dyDescent="0.15">
      <c r="A10" s="73" t="s">
        <v>44</v>
      </c>
      <c r="B10" s="74" t="s">
        <v>45</v>
      </c>
      <c r="C10" s="75">
        <f>VLOOKUP($A10,Zakázka!$A:$Q,10,FALSE)</f>
        <v>0</v>
      </c>
      <c r="D10" s="76">
        <f>VLOOKUP($A10,Zakázka!$A:$Q,12,FALSE)</f>
        <v>614.88454439671841</v>
      </c>
      <c r="E10" s="75">
        <f>VLOOKUP($A10,Zakázka!$A:$Q,16,FALSE)</f>
        <v>0</v>
      </c>
      <c r="F10" s="75">
        <f>VLOOKUP($A10,Zakázka!$A:$Q,17,FALSE)</f>
        <v>0</v>
      </c>
      <c r="G10" s="6"/>
      <c r="H10" s="8"/>
    </row>
    <row r="11" spans="1:8" ht="10.5" hidden="1" outlineLevel="3" x14ac:dyDescent="0.15">
      <c r="A11" s="73" t="s">
        <v>46</v>
      </c>
      <c r="B11" s="74" t="s">
        <v>47</v>
      </c>
      <c r="C11" s="75">
        <f>VLOOKUP($A11,Zakázka!$A:$Q,10,FALSE)</f>
        <v>0</v>
      </c>
      <c r="D11" s="76">
        <f>VLOOKUP($A11,Zakázka!$A:$Q,12,FALSE)</f>
        <v>171.33168250599994</v>
      </c>
      <c r="E11" s="75">
        <f>VLOOKUP($A11,Zakázka!$A:$Q,16,FALSE)</f>
        <v>0</v>
      </c>
      <c r="F11" s="75">
        <f>VLOOKUP($A11,Zakázka!$A:$Q,17,FALSE)</f>
        <v>0</v>
      </c>
      <c r="G11" s="6"/>
      <c r="H11" s="8"/>
    </row>
    <row r="12" spans="1:8" ht="10.5" hidden="1" outlineLevel="3" x14ac:dyDescent="0.15">
      <c r="A12" s="73" t="s">
        <v>48</v>
      </c>
      <c r="B12" s="74" t="s">
        <v>49</v>
      </c>
      <c r="C12" s="75">
        <f>VLOOKUP($A12,Zakázka!$A:$Q,10,FALSE)</f>
        <v>0</v>
      </c>
      <c r="D12" s="76">
        <f>VLOOKUP($A12,Zakázka!$A:$Q,12,FALSE)</f>
        <v>5.7298023999999996</v>
      </c>
      <c r="E12" s="75">
        <f>VLOOKUP($A12,Zakázka!$A:$Q,16,FALSE)</f>
        <v>0</v>
      </c>
      <c r="F12" s="75">
        <f>VLOOKUP($A12,Zakázka!$A:$Q,17,FALSE)</f>
        <v>0</v>
      </c>
      <c r="G12" s="6"/>
      <c r="H12" s="8"/>
    </row>
    <row r="13" spans="1:8" ht="10.5" hidden="1" outlineLevel="3" x14ac:dyDescent="0.15">
      <c r="A13" s="73" t="s">
        <v>50</v>
      </c>
      <c r="B13" s="74" t="s">
        <v>51</v>
      </c>
      <c r="C13" s="75">
        <f>VLOOKUP($A13,Zakázka!$A:$Q,10,FALSE)</f>
        <v>0</v>
      </c>
      <c r="D13" s="76">
        <f>VLOOKUP($A13,Zakázka!$A:$Q,12,FALSE)</f>
        <v>16.302116487499998</v>
      </c>
      <c r="E13" s="75">
        <f>VLOOKUP($A13,Zakázka!$A:$Q,16,FALSE)</f>
        <v>0</v>
      </c>
      <c r="F13" s="75">
        <f>VLOOKUP($A13,Zakázka!$A:$Q,17,FALSE)</f>
        <v>0</v>
      </c>
      <c r="G13" s="6"/>
      <c r="H13" s="8"/>
    </row>
    <row r="14" spans="1:8" ht="10.5" hidden="1" outlineLevel="3" x14ac:dyDescent="0.15">
      <c r="A14" s="73" t="s">
        <v>52</v>
      </c>
      <c r="B14" s="74" t="s">
        <v>53</v>
      </c>
      <c r="C14" s="75">
        <f>VLOOKUP($A14,Zakázka!$A:$Q,10,FALSE)</f>
        <v>0</v>
      </c>
      <c r="D14" s="76">
        <f>VLOOKUP($A14,Zakázka!$A:$Q,12,FALSE)</f>
        <v>315.73329438000007</v>
      </c>
      <c r="E14" s="75">
        <f>VLOOKUP($A14,Zakázka!$A:$Q,16,FALSE)</f>
        <v>0</v>
      </c>
      <c r="F14" s="75">
        <f>VLOOKUP($A14,Zakázka!$A:$Q,17,FALSE)</f>
        <v>0</v>
      </c>
      <c r="G14" s="6"/>
      <c r="H14" s="8"/>
    </row>
    <row r="15" spans="1:8" ht="10.5" hidden="1" outlineLevel="3" x14ac:dyDescent="0.15">
      <c r="A15" s="73" t="s">
        <v>54</v>
      </c>
      <c r="B15" s="74" t="s">
        <v>55</v>
      </c>
      <c r="C15" s="75">
        <f>VLOOKUP($A15,Zakázka!$A:$Q,10,FALSE)</f>
        <v>0</v>
      </c>
      <c r="D15" s="76">
        <f>VLOOKUP($A15,Zakázka!$A:$Q,12,FALSE)</f>
        <v>37.615429576500006</v>
      </c>
      <c r="E15" s="75">
        <f>VLOOKUP($A15,Zakázka!$A:$Q,16,FALSE)</f>
        <v>0</v>
      </c>
      <c r="F15" s="75">
        <f>VLOOKUP($A15,Zakázka!$A:$Q,17,FALSE)</f>
        <v>0</v>
      </c>
      <c r="G15" s="6"/>
      <c r="H15" s="8"/>
    </row>
    <row r="16" spans="1:8" ht="10.5" hidden="1" outlineLevel="3" x14ac:dyDescent="0.15">
      <c r="A16" s="73" t="s">
        <v>56</v>
      </c>
      <c r="B16" s="74" t="s">
        <v>57</v>
      </c>
      <c r="C16" s="75">
        <f>VLOOKUP($A16,Zakázka!$A:$Q,10,FALSE)</f>
        <v>0</v>
      </c>
      <c r="D16" s="76">
        <f>VLOOKUP($A16,Zakázka!$A:$Q,12,FALSE)</f>
        <v>17.433275819999995</v>
      </c>
      <c r="E16" s="75">
        <f>VLOOKUP($A16,Zakázka!$A:$Q,16,FALSE)</f>
        <v>0</v>
      </c>
      <c r="F16" s="75">
        <f>VLOOKUP($A16,Zakázka!$A:$Q,17,FALSE)</f>
        <v>0</v>
      </c>
      <c r="G16" s="6"/>
      <c r="H16" s="8"/>
    </row>
    <row r="17" spans="1:8" ht="10.5" hidden="1" outlineLevel="3" x14ac:dyDescent="0.15">
      <c r="A17" s="73" t="s">
        <v>58</v>
      </c>
      <c r="B17" s="74" t="s">
        <v>59</v>
      </c>
      <c r="C17" s="75">
        <f>VLOOKUP($A17,Zakázka!$A:$Q,10,FALSE)</f>
        <v>0</v>
      </c>
      <c r="D17" s="76">
        <f>VLOOKUP($A17,Zakázka!$A:$Q,12,FALSE)</f>
        <v>13.025755954999997</v>
      </c>
      <c r="E17" s="75">
        <f>VLOOKUP($A17,Zakázka!$A:$Q,16,FALSE)</f>
        <v>0</v>
      </c>
      <c r="F17" s="75">
        <f>VLOOKUP($A17,Zakázka!$A:$Q,17,FALSE)</f>
        <v>0</v>
      </c>
      <c r="G17" s="6"/>
      <c r="H17" s="8"/>
    </row>
    <row r="18" spans="1:8" ht="10.5" hidden="1" outlineLevel="3" x14ac:dyDescent="0.15">
      <c r="A18" s="73" t="s">
        <v>60</v>
      </c>
      <c r="B18" s="74" t="s">
        <v>61</v>
      </c>
      <c r="C18" s="75">
        <f>VLOOKUP($A18,Zakázka!$A:$Q,10,FALSE)</f>
        <v>0</v>
      </c>
      <c r="D18" s="76">
        <f>VLOOKUP($A18,Zakázka!$A:$Q,12,FALSE)</f>
        <v>116.37137611600001</v>
      </c>
      <c r="E18" s="75">
        <f>VLOOKUP($A18,Zakázka!$A:$Q,16,FALSE)</f>
        <v>0</v>
      </c>
      <c r="F18" s="75">
        <f>VLOOKUP($A18,Zakázka!$A:$Q,17,FALSE)</f>
        <v>0</v>
      </c>
      <c r="G18" s="6"/>
      <c r="H18" s="8"/>
    </row>
    <row r="19" spans="1:8" ht="10.5" hidden="1" outlineLevel="3" x14ac:dyDescent="0.15">
      <c r="A19" s="73" t="s">
        <v>62</v>
      </c>
      <c r="B19" s="74" t="s">
        <v>63</v>
      </c>
      <c r="C19" s="75">
        <f>VLOOKUP($A19,Zakázka!$A:$Q,10,FALSE)</f>
        <v>0</v>
      </c>
      <c r="D19" s="76">
        <f>VLOOKUP($A19,Zakázka!$A:$Q,12,FALSE)</f>
        <v>2.0121800000000003</v>
      </c>
      <c r="E19" s="75">
        <f>VLOOKUP($A19,Zakázka!$A:$Q,16,FALSE)</f>
        <v>0</v>
      </c>
      <c r="F19" s="75">
        <f>VLOOKUP($A19,Zakázka!$A:$Q,17,FALSE)</f>
        <v>0</v>
      </c>
      <c r="G19" s="6"/>
      <c r="H19" s="8"/>
    </row>
    <row r="20" spans="1:8" ht="10.5" hidden="1" outlineLevel="3" x14ac:dyDescent="0.15">
      <c r="A20" s="73" t="s">
        <v>64</v>
      </c>
      <c r="B20" s="74" t="s">
        <v>65</v>
      </c>
      <c r="C20" s="75">
        <f>VLOOKUP($A20,Zakázka!$A:$Q,10,FALSE)</f>
        <v>0</v>
      </c>
      <c r="D20" s="76">
        <f>VLOOKUP($A20,Zakázka!$A:$Q,12,FALSE)</f>
        <v>0</v>
      </c>
      <c r="E20" s="75">
        <f>VLOOKUP($A20,Zakázka!$A:$Q,16,FALSE)</f>
        <v>0</v>
      </c>
      <c r="F20" s="75">
        <f>VLOOKUP($A20,Zakázka!$A:$Q,17,FALSE)</f>
        <v>0</v>
      </c>
      <c r="G20" s="6"/>
      <c r="H20" s="8"/>
    </row>
    <row r="21" spans="1:8" ht="10.5" hidden="1" outlineLevel="3" x14ac:dyDescent="0.15">
      <c r="A21" s="73" t="s">
        <v>66</v>
      </c>
      <c r="B21" s="74" t="s">
        <v>67</v>
      </c>
      <c r="C21" s="75">
        <f>VLOOKUP($A21,Zakázka!$A:$Q,10,FALSE)</f>
        <v>0</v>
      </c>
      <c r="D21" s="76">
        <f>VLOOKUP($A21,Zakázka!$A:$Q,12,FALSE)</f>
        <v>0.1607382</v>
      </c>
      <c r="E21" s="75">
        <f>VLOOKUP($A21,Zakázka!$A:$Q,16,FALSE)</f>
        <v>0</v>
      </c>
      <c r="F21" s="75">
        <f>VLOOKUP($A21,Zakázka!$A:$Q,17,FALSE)</f>
        <v>0</v>
      </c>
      <c r="G21" s="6"/>
      <c r="H21" s="8"/>
    </row>
    <row r="22" spans="1:8" ht="10.5" hidden="1" outlineLevel="3" x14ac:dyDescent="0.15">
      <c r="A22" s="73" t="s">
        <v>68</v>
      </c>
      <c r="B22" s="74" t="s">
        <v>69</v>
      </c>
      <c r="C22" s="75">
        <f>VLOOKUP($A22,Zakázka!$A:$Q,10,FALSE)</f>
        <v>0</v>
      </c>
      <c r="D22" s="76">
        <f>VLOOKUP($A22,Zakázka!$A:$Q,12,FALSE)</f>
        <v>5.6774999999999994E-3</v>
      </c>
      <c r="E22" s="75">
        <f>VLOOKUP($A22,Zakázka!$A:$Q,16,FALSE)</f>
        <v>0</v>
      </c>
      <c r="F22" s="75">
        <f>VLOOKUP($A22,Zakázka!$A:$Q,17,FALSE)</f>
        <v>0</v>
      </c>
      <c r="G22" s="6"/>
      <c r="H22" s="8"/>
    </row>
    <row r="23" spans="1:8" ht="10.5" hidden="1" outlineLevel="3" x14ac:dyDescent="0.15">
      <c r="A23" s="73" t="s">
        <v>70</v>
      </c>
      <c r="B23" s="74" t="s">
        <v>71</v>
      </c>
      <c r="C23" s="75">
        <f>VLOOKUP($A23,Zakázka!$A:$Q,10,FALSE)</f>
        <v>0</v>
      </c>
      <c r="D23" s="76">
        <f>VLOOKUP($A23,Zakázka!$A:$Q,12,FALSE)</f>
        <v>0</v>
      </c>
      <c r="E23" s="75">
        <f>VLOOKUP($A23,Zakázka!$A:$Q,16,FALSE)</f>
        <v>0</v>
      </c>
      <c r="F23" s="75">
        <f>VLOOKUP($A23,Zakázka!$A:$Q,17,FALSE)</f>
        <v>0</v>
      </c>
      <c r="G23" s="6"/>
      <c r="H23" s="8"/>
    </row>
    <row r="24" spans="1:8" ht="11.25" hidden="1" outlineLevel="2" collapsed="1" x14ac:dyDescent="0.15">
      <c r="A24" s="69" t="s">
        <v>72</v>
      </c>
      <c r="B24" s="70" t="s">
        <v>73</v>
      </c>
      <c r="C24" s="71">
        <f>VLOOKUP($A24,Zakázka!$A:$Q,10,FALSE)</f>
        <v>0</v>
      </c>
      <c r="D24" s="72">
        <f>VLOOKUP($A24,Zakázka!$A:$Q,12,FALSE)</f>
        <v>34.094250742000014</v>
      </c>
      <c r="E24" s="71">
        <f>VLOOKUP($A24,Zakázka!$A:$Q,16,FALSE)</f>
        <v>0</v>
      </c>
      <c r="F24" s="71">
        <f>VLOOKUP($A24,Zakázka!$A:$Q,17,FALSE)</f>
        <v>0</v>
      </c>
      <c r="G24" s="6"/>
      <c r="H24" s="8"/>
    </row>
    <row r="25" spans="1:8" ht="10.5" hidden="1" outlineLevel="3" x14ac:dyDescent="0.15">
      <c r="A25" s="73" t="s">
        <v>74</v>
      </c>
      <c r="B25" s="74" t="s">
        <v>75</v>
      </c>
      <c r="C25" s="75">
        <f>VLOOKUP($A25,Zakázka!$A:$Q,10,FALSE)</f>
        <v>0</v>
      </c>
      <c r="D25" s="76">
        <f>VLOOKUP($A25,Zakázka!$A:$Q,12,FALSE)</f>
        <v>3.6868093150000001</v>
      </c>
      <c r="E25" s="75">
        <f>VLOOKUP($A25,Zakázka!$A:$Q,16,FALSE)</f>
        <v>0</v>
      </c>
      <c r="F25" s="75">
        <f>VLOOKUP($A25,Zakázka!$A:$Q,17,FALSE)</f>
        <v>0</v>
      </c>
      <c r="G25" s="6"/>
      <c r="H25" s="8"/>
    </row>
    <row r="26" spans="1:8" ht="10.5" hidden="1" outlineLevel="3" x14ac:dyDescent="0.15">
      <c r="A26" s="73" t="s">
        <v>76</v>
      </c>
      <c r="B26" s="74" t="s">
        <v>77</v>
      </c>
      <c r="C26" s="75">
        <f>VLOOKUP($A26,Zakázka!$A:$Q,10,FALSE)</f>
        <v>0</v>
      </c>
      <c r="D26" s="76">
        <f>VLOOKUP($A26,Zakázka!$A:$Q,12,FALSE)</f>
        <v>4.751906224999999</v>
      </c>
      <c r="E26" s="75">
        <f>VLOOKUP($A26,Zakázka!$A:$Q,16,FALSE)</f>
        <v>0</v>
      </c>
      <c r="F26" s="75">
        <f>VLOOKUP($A26,Zakázka!$A:$Q,17,FALSE)</f>
        <v>0</v>
      </c>
      <c r="G26" s="6"/>
      <c r="H26" s="8"/>
    </row>
    <row r="27" spans="1:8" ht="10.5" hidden="1" outlineLevel="3" x14ac:dyDescent="0.15">
      <c r="A27" s="73" t="s">
        <v>78</v>
      </c>
      <c r="B27" s="74" t="s">
        <v>79</v>
      </c>
      <c r="C27" s="75">
        <f>VLOOKUP($A27,Zakázka!$A:$Q,10,FALSE)</f>
        <v>0</v>
      </c>
      <c r="D27" s="76">
        <f>VLOOKUP($A27,Zakázka!$A:$Q,12,FALSE)</f>
        <v>2.39614875</v>
      </c>
      <c r="E27" s="75">
        <f>VLOOKUP($A27,Zakázka!$A:$Q,16,FALSE)</f>
        <v>0</v>
      </c>
      <c r="F27" s="75">
        <f>VLOOKUP($A27,Zakázka!$A:$Q,17,FALSE)</f>
        <v>0</v>
      </c>
      <c r="G27" s="6"/>
      <c r="H27" s="8"/>
    </row>
    <row r="28" spans="1:8" ht="10.5" hidden="1" outlineLevel="3" x14ac:dyDescent="0.15">
      <c r="A28" s="73" t="s">
        <v>80</v>
      </c>
      <c r="B28" s="74" t="s">
        <v>81</v>
      </c>
      <c r="C28" s="75">
        <f>VLOOKUP($A28,Zakázka!$A:$Q,10,FALSE)</f>
        <v>0</v>
      </c>
      <c r="D28" s="76">
        <f>VLOOKUP($A28,Zakázka!$A:$Q,12,FALSE)</f>
        <v>4.7506680250000004</v>
      </c>
      <c r="E28" s="75">
        <f>VLOOKUP($A28,Zakázka!$A:$Q,16,FALSE)</f>
        <v>0</v>
      </c>
      <c r="F28" s="75">
        <f>VLOOKUP($A28,Zakázka!$A:$Q,17,FALSE)</f>
        <v>0</v>
      </c>
      <c r="G28" s="6"/>
      <c r="H28" s="8"/>
    </row>
    <row r="29" spans="1:8" ht="10.5" hidden="1" outlineLevel="3" x14ac:dyDescent="0.15">
      <c r="A29" s="73" t="s">
        <v>82</v>
      </c>
      <c r="B29" s="74" t="s">
        <v>83</v>
      </c>
      <c r="C29" s="75">
        <f>VLOOKUP($A29,Zakázka!$A:$Q,10,FALSE)</f>
        <v>0</v>
      </c>
      <c r="D29" s="76">
        <f>VLOOKUP($A29,Zakázka!$A:$Q,12,FALSE)</f>
        <v>0</v>
      </c>
      <c r="E29" s="75">
        <f>VLOOKUP($A29,Zakázka!$A:$Q,16,FALSE)</f>
        <v>0</v>
      </c>
      <c r="F29" s="75">
        <f>VLOOKUP($A29,Zakázka!$A:$Q,17,FALSE)</f>
        <v>0</v>
      </c>
      <c r="G29" s="6"/>
      <c r="H29" s="8"/>
    </row>
    <row r="30" spans="1:8" ht="10.5" hidden="1" outlineLevel="3" x14ac:dyDescent="0.15">
      <c r="A30" s="73" t="s">
        <v>84</v>
      </c>
      <c r="B30" s="74" t="s">
        <v>85</v>
      </c>
      <c r="C30" s="75">
        <f>VLOOKUP($A30,Zakázka!$A:$Q,10,FALSE)</f>
        <v>0</v>
      </c>
      <c r="D30" s="76">
        <f>VLOOKUP($A30,Zakázka!$A:$Q,12,FALSE)</f>
        <v>0</v>
      </c>
      <c r="E30" s="75">
        <f>VLOOKUP($A30,Zakázka!$A:$Q,16,FALSE)</f>
        <v>0</v>
      </c>
      <c r="F30" s="75">
        <f>VLOOKUP($A30,Zakázka!$A:$Q,17,FALSE)</f>
        <v>0</v>
      </c>
      <c r="G30" s="6"/>
      <c r="H30" s="8"/>
    </row>
    <row r="31" spans="1:8" ht="10.5" hidden="1" outlineLevel="3" x14ac:dyDescent="0.15">
      <c r="A31" s="73" t="s">
        <v>86</v>
      </c>
      <c r="B31" s="74" t="s">
        <v>87</v>
      </c>
      <c r="C31" s="75">
        <f>VLOOKUP($A31,Zakázka!$A:$Q,10,FALSE)</f>
        <v>0</v>
      </c>
      <c r="D31" s="76">
        <f>VLOOKUP($A31,Zakázka!$A:$Q,12,FALSE)</f>
        <v>0</v>
      </c>
      <c r="E31" s="75">
        <f>VLOOKUP($A31,Zakázka!$A:$Q,16,FALSE)</f>
        <v>0</v>
      </c>
      <c r="F31" s="75">
        <f>VLOOKUP($A31,Zakázka!$A:$Q,17,FALSE)</f>
        <v>0</v>
      </c>
      <c r="G31" s="6"/>
      <c r="H31" s="8"/>
    </row>
    <row r="32" spans="1:8" ht="10.5" hidden="1" outlineLevel="3" x14ac:dyDescent="0.15">
      <c r="A32" s="73" t="s">
        <v>88</v>
      </c>
      <c r="B32" s="74" t="s">
        <v>89</v>
      </c>
      <c r="C32" s="75">
        <f>VLOOKUP($A32,Zakázka!$A:$Q,10,FALSE)</f>
        <v>0</v>
      </c>
      <c r="D32" s="76">
        <f>VLOOKUP($A32,Zakázka!$A:$Q,12,FALSE)</f>
        <v>0</v>
      </c>
      <c r="E32" s="75">
        <f>VLOOKUP($A32,Zakázka!$A:$Q,16,FALSE)</f>
        <v>0</v>
      </c>
      <c r="F32" s="75">
        <f>VLOOKUP($A32,Zakázka!$A:$Q,17,FALSE)</f>
        <v>0</v>
      </c>
      <c r="G32" s="6"/>
      <c r="H32" s="8"/>
    </row>
    <row r="33" spans="1:8" ht="10.5" hidden="1" outlineLevel="3" x14ac:dyDescent="0.15">
      <c r="A33" s="73" t="s">
        <v>90</v>
      </c>
      <c r="B33" s="74" t="s">
        <v>91</v>
      </c>
      <c r="C33" s="75">
        <f>VLOOKUP($A33,Zakázka!$A:$Q,10,FALSE)</f>
        <v>0</v>
      </c>
      <c r="D33" s="76">
        <f>VLOOKUP($A33,Zakázka!$A:$Q,12,FALSE)</f>
        <v>0</v>
      </c>
      <c r="E33" s="75">
        <f>VLOOKUP($A33,Zakázka!$A:$Q,16,FALSE)</f>
        <v>0</v>
      </c>
      <c r="F33" s="75">
        <f>VLOOKUP($A33,Zakázka!$A:$Q,17,FALSE)</f>
        <v>0</v>
      </c>
      <c r="G33" s="6"/>
      <c r="H33" s="8"/>
    </row>
    <row r="34" spans="1:8" ht="10.5" hidden="1" outlineLevel="3" x14ac:dyDescent="0.15">
      <c r="A34" s="73" t="s">
        <v>92</v>
      </c>
      <c r="B34" s="74" t="s">
        <v>93</v>
      </c>
      <c r="C34" s="75">
        <f>VLOOKUP($A34,Zakázka!$A:$Q,10,FALSE)</f>
        <v>0</v>
      </c>
      <c r="D34" s="76">
        <f>VLOOKUP($A34,Zakázka!$A:$Q,12,FALSE)</f>
        <v>0</v>
      </c>
      <c r="E34" s="75">
        <f>VLOOKUP($A34,Zakázka!$A:$Q,16,FALSE)</f>
        <v>0</v>
      </c>
      <c r="F34" s="75">
        <f>VLOOKUP($A34,Zakázka!$A:$Q,17,FALSE)</f>
        <v>0</v>
      </c>
      <c r="G34" s="6"/>
      <c r="H34" s="8"/>
    </row>
    <row r="35" spans="1:8" ht="10.5" hidden="1" outlineLevel="3" x14ac:dyDescent="0.15">
      <c r="A35" s="73" t="s">
        <v>94</v>
      </c>
      <c r="B35" s="74" t="s">
        <v>95</v>
      </c>
      <c r="C35" s="75">
        <f>VLOOKUP($A35,Zakázka!$A:$Q,10,FALSE)</f>
        <v>0</v>
      </c>
      <c r="D35" s="76">
        <f>VLOOKUP($A35,Zakázka!$A:$Q,12,FALSE)</f>
        <v>0</v>
      </c>
      <c r="E35" s="75">
        <f>VLOOKUP($A35,Zakázka!$A:$Q,16,FALSE)</f>
        <v>0</v>
      </c>
      <c r="F35" s="75">
        <f>VLOOKUP($A35,Zakázka!$A:$Q,17,FALSE)</f>
        <v>0</v>
      </c>
      <c r="G35" s="6"/>
      <c r="H35" s="8"/>
    </row>
    <row r="36" spans="1:8" ht="10.5" hidden="1" outlineLevel="3" x14ac:dyDescent="0.15">
      <c r="A36" s="73" t="s">
        <v>96</v>
      </c>
      <c r="B36" s="74" t="s">
        <v>97</v>
      </c>
      <c r="C36" s="75">
        <f>VLOOKUP($A36,Zakázka!$A:$Q,10,FALSE)</f>
        <v>0</v>
      </c>
      <c r="D36" s="76">
        <f>VLOOKUP($A36,Zakázka!$A:$Q,12,FALSE)</f>
        <v>1.2504</v>
      </c>
      <c r="E36" s="75">
        <f>VLOOKUP($A36,Zakázka!$A:$Q,16,FALSE)</f>
        <v>0</v>
      </c>
      <c r="F36" s="75">
        <f>VLOOKUP($A36,Zakázka!$A:$Q,17,FALSE)</f>
        <v>0</v>
      </c>
      <c r="G36" s="6"/>
      <c r="H36" s="8"/>
    </row>
    <row r="37" spans="1:8" ht="10.5" hidden="1" outlineLevel="3" x14ac:dyDescent="0.15">
      <c r="A37" s="73" t="s">
        <v>98</v>
      </c>
      <c r="B37" s="74" t="s">
        <v>99</v>
      </c>
      <c r="C37" s="75">
        <f>VLOOKUP($A37,Zakázka!$A:$Q,10,FALSE)</f>
        <v>0</v>
      </c>
      <c r="D37" s="76">
        <f>VLOOKUP($A37,Zakázka!$A:$Q,12,FALSE)</f>
        <v>1.061768</v>
      </c>
      <c r="E37" s="75">
        <f>VLOOKUP($A37,Zakázka!$A:$Q,16,FALSE)</f>
        <v>0</v>
      </c>
      <c r="F37" s="75">
        <f>VLOOKUP($A37,Zakázka!$A:$Q,17,FALSE)</f>
        <v>0</v>
      </c>
      <c r="G37" s="6"/>
      <c r="H37" s="8"/>
    </row>
    <row r="38" spans="1:8" ht="10.5" hidden="1" outlineLevel="3" x14ac:dyDescent="0.15">
      <c r="A38" s="73" t="s">
        <v>100</v>
      </c>
      <c r="B38" s="74" t="s">
        <v>101</v>
      </c>
      <c r="C38" s="75">
        <f>VLOOKUP($A38,Zakázka!$A:$Q,10,FALSE)</f>
        <v>0</v>
      </c>
      <c r="D38" s="76">
        <f>VLOOKUP($A38,Zakázka!$A:$Q,12,FALSE)</f>
        <v>0.56617300000000004</v>
      </c>
      <c r="E38" s="75">
        <f>VLOOKUP($A38,Zakázka!$A:$Q,16,FALSE)</f>
        <v>0</v>
      </c>
      <c r="F38" s="75">
        <f>VLOOKUP($A38,Zakázka!$A:$Q,17,FALSE)</f>
        <v>0</v>
      </c>
      <c r="G38" s="6"/>
      <c r="H38" s="8"/>
    </row>
    <row r="39" spans="1:8" ht="10.5" hidden="1" outlineLevel="3" x14ac:dyDescent="0.15">
      <c r="A39" s="73" t="s">
        <v>102</v>
      </c>
      <c r="B39" s="74" t="s">
        <v>103</v>
      </c>
      <c r="C39" s="75">
        <f>VLOOKUP($A39,Zakázka!$A:$Q,10,FALSE)</f>
        <v>0</v>
      </c>
      <c r="D39" s="76">
        <f>VLOOKUP($A39,Zakázka!$A:$Q,12,FALSE)</f>
        <v>0.53745999999999994</v>
      </c>
      <c r="E39" s="75">
        <f>VLOOKUP($A39,Zakázka!$A:$Q,16,FALSE)</f>
        <v>0</v>
      </c>
      <c r="F39" s="75">
        <f>VLOOKUP($A39,Zakázka!$A:$Q,17,FALSE)</f>
        <v>0</v>
      </c>
      <c r="G39" s="6"/>
      <c r="H39" s="8"/>
    </row>
    <row r="40" spans="1:8" ht="10.5" hidden="1" outlineLevel="3" x14ac:dyDescent="0.15">
      <c r="A40" s="73" t="s">
        <v>104</v>
      </c>
      <c r="B40" s="74" t="s">
        <v>105</v>
      </c>
      <c r="C40" s="75">
        <f>VLOOKUP($A40,Zakázka!$A:$Q,10,FALSE)</f>
        <v>0</v>
      </c>
      <c r="D40" s="76">
        <f>VLOOKUP($A40,Zakázka!$A:$Q,12,FALSE)</f>
        <v>0</v>
      </c>
      <c r="E40" s="75">
        <f>VLOOKUP($A40,Zakázka!$A:$Q,16,FALSE)</f>
        <v>0</v>
      </c>
      <c r="F40" s="75">
        <f>VLOOKUP($A40,Zakázka!$A:$Q,17,FALSE)</f>
        <v>0</v>
      </c>
      <c r="G40" s="6"/>
      <c r="H40" s="8"/>
    </row>
    <row r="41" spans="1:8" ht="10.5" hidden="1" outlineLevel="3" x14ac:dyDescent="0.15">
      <c r="A41" s="73" t="s">
        <v>106</v>
      </c>
      <c r="B41" s="74" t="s">
        <v>107</v>
      </c>
      <c r="C41" s="75">
        <f>VLOOKUP($A41,Zakázka!$A:$Q,10,FALSE)</f>
        <v>0</v>
      </c>
      <c r="D41" s="76">
        <f>VLOOKUP($A41,Zakázka!$A:$Q,12,FALSE)</f>
        <v>0</v>
      </c>
      <c r="E41" s="75">
        <f>VLOOKUP($A41,Zakázka!$A:$Q,16,FALSE)</f>
        <v>0</v>
      </c>
      <c r="F41" s="75">
        <f>VLOOKUP($A41,Zakázka!$A:$Q,17,FALSE)</f>
        <v>0</v>
      </c>
      <c r="G41" s="6"/>
      <c r="H41" s="8"/>
    </row>
    <row r="42" spans="1:8" ht="10.5" hidden="1" outlineLevel="3" x14ac:dyDescent="0.15">
      <c r="A42" s="73" t="s">
        <v>108</v>
      </c>
      <c r="B42" s="74" t="s">
        <v>109</v>
      </c>
      <c r="C42" s="75">
        <f>VLOOKUP($A42,Zakázka!$A:$Q,10,FALSE)</f>
        <v>0</v>
      </c>
      <c r="D42" s="76">
        <f>VLOOKUP($A42,Zakázka!$A:$Q,12,FALSE)</f>
        <v>0.12060000000000001</v>
      </c>
      <c r="E42" s="75">
        <f>VLOOKUP($A42,Zakázka!$A:$Q,16,FALSE)</f>
        <v>0</v>
      </c>
      <c r="F42" s="75">
        <f>VLOOKUP($A42,Zakázka!$A:$Q,17,FALSE)</f>
        <v>0</v>
      </c>
      <c r="G42" s="6"/>
      <c r="H42" s="8"/>
    </row>
    <row r="43" spans="1:8" ht="10.5" hidden="1" outlineLevel="3" x14ac:dyDescent="0.15">
      <c r="A43" s="73" t="s">
        <v>110</v>
      </c>
      <c r="B43" s="74" t="s">
        <v>111</v>
      </c>
      <c r="C43" s="75">
        <f>VLOOKUP($A43,Zakázka!$A:$Q,10,FALSE)</f>
        <v>0</v>
      </c>
      <c r="D43" s="76">
        <f>VLOOKUP($A43,Zakázka!$A:$Q,12,FALSE)</f>
        <v>0</v>
      </c>
      <c r="E43" s="75">
        <f>VLOOKUP($A43,Zakázka!$A:$Q,16,FALSE)</f>
        <v>0</v>
      </c>
      <c r="F43" s="75">
        <f>VLOOKUP($A43,Zakázka!$A:$Q,17,FALSE)</f>
        <v>0</v>
      </c>
      <c r="G43" s="6"/>
      <c r="H43" s="8"/>
    </row>
    <row r="44" spans="1:8" ht="10.5" hidden="1" outlineLevel="3" x14ac:dyDescent="0.15">
      <c r="A44" s="73" t="s">
        <v>112</v>
      </c>
      <c r="B44" s="74" t="s">
        <v>113</v>
      </c>
      <c r="C44" s="75">
        <f>VLOOKUP($A44,Zakázka!$A:$Q,10,FALSE)</f>
        <v>0</v>
      </c>
      <c r="D44" s="76">
        <f>VLOOKUP($A44,Zakázka!$A:$Q,12,FALSE)</f>
        <v>5.2602277499999994</v>
      </c>
      <c r="E44" s="75">
        <f>VLOOKUP($A44,Zakázka!$A:$Q,16,FALSE)</f>
        <v>0</v>
      </c>
      <c r="F44" s="75">
        <f>VLOOKUP($A44,Zakázka!$A:$Q,17,FALSE)</f>
        <v>0</v>
      </c>
      <c r="G44" s="6"/>
      <c r="H44" s="8"/>
    </row>
    <row r="45" spans="1:8" ht="10.5" hidden="1" outlineLevel="3" x14ac:dyDescent="0.15">
      <c r="A45" s="73" t="s">
        <v>114</v>
      </c>
      <c r="B45" s="74" t="s">
        <v>115</v>
      </c>
      <c r="C45" s="75">
        <f>VLOOKUP($A45,Zakázka!$A:$Q,10,FALSE)</f>
        <v>0</v>
      </c>
      <c r="D45" s="76">
        <f>VLOOKUP($A45,Zakázka!$A:$Q,12,FALSE)</f>
        <v>0.99163610000000002</v>
      </c>
      <c r="E45" s="75">
        <f>VLOOKUP($A45,Zakázka!$A:$Q,16,FALSE)</f>
        <v>0</v>
      </c>
      <c r="F45" s="75">
        <f>VLOOKUP($A45,Zakázka!$A:$Q,17,FALSE)</f>
        <v>0</v>
      </c>
      <c r="G45" s="6"/>
      <c r="H45" s="8"/>
    </row>
    <row r="46" spans="1:8" ht="10.5" hidden="1" outlineLevel="3" x14ac:dyDescent="0.15">
      <c r="A46" s="73" t="s">
        <v>116</v>
      </c>
      <c r="B46" s="74" t="s">
        <v>117</v>
      </c>
      <c r="C46" s="75">
        <f>VLOOKUP($A46,Zakázka!$A:$Q,10,FALSE)</f>
        <v>0</v>
      </c>
      <c r="D46" s="76">
        <f>VLOOKUP($A46,Zakázka!$A:$Q,12,FALSE)</f>
        <v>0.77723060000000022</v>
      </c>
      <c r="E46" s="75">
        <f>VLOOKUP($A46,Zakázka!$A:$Q,16,FALSE)</f>
        <v>0</v>
      </c>
      <c r="F46" s="75">
        <f>VLOOKUP($A46,Zakázka!$A:$Q,17,FALSE)</f>
        <v>0</v>
      </c>
      <c r="G46" s="6"/>
      <c r="H46" s="8"/>
    </row>
    <row r="47" spans="1:8" ht="10.5" hidden="1" outlineLevel="3" x14ac:dyDescent="0.15">
      <c r="A47" s="73" t="s">
        <v>118</v>
      </c>
      <c r="B47" s="74" t="s">
        <v>119</v>
      </c>
      <c r="C47" s="75">
        <f>VLOOKUP($A47,Zakázka!$A:$Q,10,FALSE)</f>
        <v>0</v>
      </c>
      <c r="D47" s="76">
        <f>VLOOKUP($A47,Zakázka!$A:$Q,12,FALSE)</f>
        <v>6.3379115799999983</v>
      </c>
      <c r="E47" s="75">
        <f>VLOOKUP($A47,Zakázka!$A:$Q,16,FALSE)</f>
        <v>0</v>
      </c>
      <c r="F47" s="75">
        <f>VLOOKUP($A47,Zakázka!$A:$Q,17,FALSE)</f>
        <v>0</v>
      </c>
      <c r="G47" s="6"/>
      <c r="H47" s="8"/>
    </row>
    <row r="48" spans="1:8" ht="10.5" hidden="1" outlineLevel="3" x14ac:dyDescent="0.15">
      <c r="A48" s="73" t="s">
        <v>120</v>
      </c>
      <c r="B48" s="74" t="s">
        <v>121</v>
      </c>
      <c r="C48" s="75">
        <f>VLOOKUP($A48,Zakázka!$A:$Q,10,FALSE)</f>
        <v>0</v>
      </c>
      <c r="D48" s="76">
        <f>VLOOKUP($A48,Zakázka!$A:$Q,12,FALSE)</f>
        <v>2.0021112000000001E-2</v>
      </c>
      <c r="E48" s="75">
        <f>VLOOKUP($A48,Zakázka!$A:$Q,16,FALSE)</f>
        <v>0</v>
      </c>
      <c r="F48" s="75">
        <f>VLOOKUP($A48,Zakázka!$A:$Q,17,FALSE)</f>
        <v>0</v>
      </c>
      <c r="G48" s="6"/>
      <c r="H48" s="8"/>
    </row>
    <row r="49" spans="1:8" ht="10.5" hidden="1" outlineLevel="3" x14ac:dyDescent="0.15">
      <c r="A49" s="73" t="s">
        <v>122</v>
      </c>
      <c r="B49" s="74" t="s">
        <v>123</v>
      </c>
      <c r="C49" s="75">
        <f>VLOOKUP($A49,Zakázka!$A:$Q,10,FALSE)</f>
        <v>0</v>
      </c>
      <c r="D49" s="76">
        <f>VLOOKUP($A49,Zakázka!$A:$Q,12,FALSE)</f>
        <v>1.03846416</v>
      </c>
      <c r="E49" s="75">
        <f>VLOOKUP($A49,Zakázka!$A:$Q,16,FALSE)</f>
        <v>0</v>
      </c>
      <c r="F49" s="75">
        <f>VLOOKUP($A49,Zakázka!$A:$Q,17,FALSE)</f>
        <v>0</v>
      </c>
      <c r="G49" s="6"/>
      <c r="H49" s="8"/>
    </row>
    <row r="50" spans="1:8" ht="10.5" hidden="1" outlineLevel="3" x14ac:dyDescent="0.15">
      <c r="A50" s="73" t="s">
        <v>124</v>
      </c>
      <c r="B50" s="74" t="s">
        <v>125</v>
      </c>
      <c r="C50" s="75">
        <f>VLOOKUP($A50,Zakázka!$A:$Q,10,FALSE)</f>
        <v>0</v>
      </c>
      <c r="D50" s="76">
        <f>VLOOKUP($A50,Zakázka!$A:$Q,12,FALSE)</f>
        <v>0.54682612500000005</v>
      </c>
      <c r="E50" s="75">
        <f>VLOOKUP($A50,Zakázka!$A:$Q,16,FALSE)</f>
        <v>0</v>
      </c>
      <c r="F50" s="75">
        <f>VLOOKUP($A50,Zakázka!$A:$Q,17,FALSE)</f>
        <v>0</v>
      </c>
      <c r="G50" s="6"/>
      <c r="H50" s="8"/>
    </row>
    <row r="51" spans="1:8" ht="12" outlineLevel="1" collapsed="1" x14ac:dyDescent="0.15">
      <c r="A51" s="65" t="s">
        <v>126</v>
      </c>
      <c r="B51" s="66" t="s">
        <v>127</v>
      </c>
      <c r="C51" s="67">
        <f>VLOOKUP($A51,Zakázka!$A:$Q,10,FALSE)</f>
        <v>0</v>
      </c>
      <c r="D51" s="68">
        <f>VLOOKUP($A51,Zakázka!$A:$Q,12,FALSE)</f>
        <v>0</v>
      </c>
      <c r="E51" s="67">
        <f>VLOOKUP($A51,Zakázka!$A:$Q,16,FALSE)</f>
        <v>0</v>
      </c>
      <c r="F51" s="67">
        <f>VLOOKUP($A51,Zakázka!$A:$Q,17,FALSE)</f>
        <v>0</v>
      </c>
      <c r="G51" s="6"/>
      <c r="H51" s="8"/>
    </row>
    <row r="52" spans="1:8" ht="11.25" hidden="1" outlineLevel="2" collapsed="1" x14ac:dyDescent="0.15">
      <c r="A52" s="69" t="s">
        <v>128</v>
      </c>
      <c r="B52" s="70" t="s">
        <v>41</v>
      </c>
      <c r="C52" s="71">
        <f>VLOOKUP($A52,Zakázka!$A:$Q,10,FALSE)</f>
        <v>0</v>
      </c>
      <c r="D52" s="72">
        <f>VLOOKUP($A52,Zakázka!$A:$Q,12,FALSE)</f>
        <v>0</v>
      </c>
      <c r="E52" s="71">
        <f>VLOOKUP($A52,Zakázka!$A:$Q,16,FALSE)</f>
        <v>0</v>
      </c>
      <c r="F52" s="71">
        <f>VLOOKUP($A52,Zakázka!$A:$Q,17,FALSE)</f>
        <v>0</v>
      </c>
      <c r="G52" s="6"/>
      <c r="H52" s="8"/>
    </row>
    <row r="53" spans="1:8" ht="10.5" hidden="1" outlineLevel="3" x14ac:dyDescent="0.15">
      <c r="A53" s="73" t="s">
        <v>129</v>
      </c>
      <c r="B53" s="74" t="s">
        <v>43</v>
      </c>
      <c r="C53" s="75">
        <f>VLOOKUP($A53,Zakázka!$A:$Q,10,FALSE)</f>
        <v>0</v>
      </c>
      <c r="D53" s="76">
        <f>VLOOKUP($A53,Zakázka!$A:$Q,12,FALSE)</f>
        <v>0</v>
      </c>
      <c r="E53" s="75">
        <f>VLOOKUP($A53,Zakázka!$A:$Q,16,FALSE)</f>
        <v>0</v>
      </c>
      <c r="F53" s="75">
        <f>VLOOKUP($A53,Zakázka!$A:$Q,17,FALSE)</f>
        <v>0</v>
      </c>
      <c r="G53" s="6"/>
      <c r="H53" s="8"/>
    </row>
    <row r="54" spans="1:8" ht="12" outlineLevel="1" collapsed="1" x14ac:dyDescent="0.15">
      <c r="A54" s="65" t="s">
        <v>130</v>
      </c>
      <c r="B54" s="66" t="s">
        <v>131</v>
      </c>
      <c r="C54" s="67">
        <f>VLOOKUP($A54,Zakázka!$A:$Q,10,FALSE)</f>
        <v>0</v>
      </c>
      <c r="D54" s="68">
        <f>VLOOKUP($A54,Zakázka!$A:$Q,12,FALSE)</f>
        <v>817.99327267050012</v>
      </c>
      <c r="E54" s="67">
        <f>VLOOKUP($A54,Zakázka!$A:$Q,16,FALSE)</f>
        <v>0</v>
      </c>
      <c r="F54" s="67">
        <f>VLOOKUP($A54,Zakázka!$A:$Q,17,FALSE)</f>
        <v>0</v>
      </c>
      <c r="G54" s="6"/>
      <c r="H54" s="8"/>
    </row>
    <row r="55" spans="1:8" ht="11.25" hidden="1" outlineLevel="2" collapsed="1" x14ac:dyDescent="0.15">
      <c r="A55" s="69" t="s">
        <v>132</v>
      </c>
      <c r="B55" s="70" t="s">
        <v>41</v>
      </c>
      <c r="C55" s="71">
        <f>VLOOKUP($A55,Zakázka!$A:$Q,10,FALSE)</f>
        <v>0</v>
      </c>
      <c r="D55" s="72">
        <f>VLOOKUP($A55,Zakázka!$A:$Q,12,FALSE)</f>
        <v>817.99327267050012</v>
      </c>
      <c r="E55" s="71">
        <f>VLOOKUP($A55,Zakázka!$A:$Q,16,FALSE)</f>
        <v>0</v>
      </c>
      <c r="F55" s="71">
        <f>VLOOKUP($A55,Zakázka!$A:$Q,17,FALSE)</f>
        <v>0</v>
      </c>
      <c r="G55" s="6"/>
      <c r="H55" s="8"/>
    </row>
    <row r="56" spans="1:8" ht="10.5" hidden="1" outlineLevel="3" x14ac:dyDescent="0.15">
      <c r="A56" s="73" t="s">
        <v>133</v>
      </c>
      <c r="B56" s="74" t="s">
        <v>43</v>
      </c>
      <c r="C56" s="75">
        <f>VLOOKUP($A56,Zakázka!$A:$Q,10,FALSE)</f>
        <v>0</v>
      </c>
      <c r="D56" s="76">
        <f>VLOOKUP($A56,Zakázka!$A:$Q,12,FALSE)</f>
        <v>0</v>
      </c>
      <c r="E56" s="75">
        <f>VLOOKUP($A56,Zakázka!$A:$Q,16,FALSE)</f>
        <v>0</v>
      </c>
      <c r="F56" s="75">
        <f>VLOOKUP($A56,Zakázka!$A:$Q,17,FALSE)</f>
        <v>0</v>
      </c>
      <c r="G56" s="6"/>
      <c r="H56" s="8"/>
    </row>
    <row r="57" spans="1:8" ht="10.5" hidden="1" outlineLevel="3" x14ac:dyDescent="0.15">
      <c r="A57" s="73" t="s">
        <v>134</v>
      </c>
      <c r="B57" s="74" t="s">
        <v>135</v>
      </c>
      <c r="C57" s="75">
        <f>VLOOKUP($A57,Zakázka!$A:$Q,10,FALSE)</f>
        <v>0</v>
      </c>
      <c r="D57" s="76">
        <f>VLOOKUP($A57,Zakázka!$A:$Q,12,FALSE)</f>
        <v>76.083299999999994</v>
      </c>
      <c r="E57" s="75">
        <f>VLOOKUP($A57,Zakázka!$A:$Q,16,FALSE)</f>
        <v>0</v>
      </c>
      <c r="F57" s="75">
        <f>VLOOKUP($A57,Zakázka!$A:$Q,17,FALSE)</f>
        <v>0</v>
      </c>
      <c r="G57" s="6"/>
      <c r="H57" s="8"/>
    </row>
    <row r="58" spans="1:8" ht="10.5" hidden="1" outlineLevel="3" x14ac:dyDescent="0.15">
      <c r="A58" s="73" t="s">
        <v>136</v>
      </c>
      <c r="B58" s="74" t="s">
        <v>137</v>
      </c>
      <c r="C58" s="75">
        <f>VLOOKUP($A58,Zakázka!$A:$Q,10,FALSE)</f>
        <v>0</v>
      </c>
      <c r="D58" s="76">
        <f>VLOOKUP($A58,Zakázka!$A:$Q,12,FALSE)</f>
        <v>35.965964130499998</v>
      </c>
      <c r="E58" s="75">
        <f>VLOOKUP($A58,Zakázka!$A:$Q,16,FALSE)</f>
        <v>0</v>
      </c>
      <c r="F58" s="75">
        <f>VLOOKUP($A58,Zakázka!$A:$Q,17,FALSE)</f>
        <v>0</v>
      </c>
      <c r="G58" s="6"/>
      <c r="H58" s="8"/>
    </row>
    <row r="59" spans="1:8" ht="10.5" hidden="1" outlineLevel="3" x14ac:dyDescent="0.15">
      <c r="A59" s="73" t="s">
        <v>138</v>
      </c>
      <c r="B59" s="74" t="s">
        <v>139</v>
      </c>
      <c r="C59" s="75">
        <f>VLOOKUP($A59,Zakázka!$A:$Q,10,FALSE)</f>
        <v>0</v>
      </c>
      <c r="D59" s="76">
        <f>VLOOKUP($A59,Zakázka!$A:$Q,12,FALSE)</f>
        <v>641.91041500000017</v>
      </c>
      <c r="E59" s="75">
        <f>VLOOKUP($A59,Zakázka!$A:$Q,16,FALSE)</f>
        <v>0</v>
      </c>
      <c r="F59" s="75">
        <f>VLOOKUP($A59,Zakázka!$A:$Q,17,FALSE)</f>
        <v>0</v>
      </c>
      <c r="G59" s="6"/>
      <c r="H59" s="8"/>
    </row>
    <row r="60" spans="1:8" ht="10.5" hidden="1" outlineLevel="3" x14ac:dyDescent="0.15">
      <c r="A60" s="73" t="s">
        <v>140</v>
      </c>
      <c r="B60" s="74" t="s">
        <v>141</v>
      </c>
      <c r="C60" s="75">
        <f>VLOOKUP($A60,Zakázka!$A:$Q,10,FALSE)</f>
        <v>0</v>
      </c>
      <c r="D60" s="76">
        <f>VLOOKUP($A60,Zakázka!$A:$Q,12,FALSE)</f>
        <v>64.033593539999998</v>
      </c>
      <c r="E60" s="75">
        <f>VLOOKUP($A60,Zakázka!$A:$Q,16,FALSE)</f>
        <v>0</v>
      </c>
      <c r="F60" s="75">
        <f>VLOOKUP($A60,Zakázka!$A:$Q,17,FALSE)</f>
        <v>0</v>
      </c>
      <c r="G60" s="6"/>
      <c r="H60" s="8"/>
    </row>
    <row r="61" spans="1:8" ht="10.5" hidden="1" outlineLevel="3" x14ac:dyDescent="0.15">
      <c r="A61" s="73" t="s">
        <v>142</v>
      </c>
      <c r="B61" s="74" t="s">
        <v>71</v>
      </c>
      <c r="C61" s="75">
        <f>VLOOKUP($A61,Zakázka!$A:$Q,10,FALSE)</f>
        <v>0</v>
      </c>
      <c r="D61" s="76">
        <f>VLOOKUP($A61,Zakázka!$A:$Q,12,FALSE)</f>
        <v>0</v>
      </c>
      <c r="E61" s="75">
        <f>VLOOKUP($A61,Zakázka!$A:$Q,16,FALSE)</f>
        <v>0</v>
      </c>
      <c r="F61" s="75">
        <f>VLOOKUP($A61,Zakázka!$A:$Q,17,FALSE)</f>
        <v>0</v>
      </c>
      <c r="G61" s="6"/>
      <c r="H61" s="8"/>
    </row>
    <row r="62" spans="1:8" ht="12" outlineLevel="1" collapsed="1" x14ac:dyDescent="0.15">
      <c r="A62" s="65" t="s">
        <v>143</v>
      </c>
      <c r="B62" s="66" t="s">
        <v>144</v>
      </c>
      <c r="C62" s="67">
        <f>VLOOKUP($A62,Zakázka!$A:$Q,10,FALSE)</f>
        <v>0</v>
      </c>
      <c r="D62" s="68">
        <f>VLOOKUP($A62,Zakázka!$A:$Q,12,FALSE)</f>
        <v>139.0863075</v>
      </c>
      <c r="E62" s="67">
        <f>VLOOKUP($A62,Zakázka!$A:$Q,16,FALSE)</f>
        <v>0</v>
      </c>
      <c r="F62" s="67">
        <f>VLOOKUP($A62,Zakázka!$A:$Q,17,FALSE)</f>
        <v>0</v>
      </c>
      <c r="G62" s="6"/>
      <c r="H62" s="8"/>
    </row>
    <row r="63" spans="1:8" ht="11.25" hidden="1" outlineLevel="2" collapsed="1" x14ac:dyDescent="0.15">
      <c r="A63" s="69" t="s">
        <v>145</v>
      </c>
      <c r="B63" s="70" t="s">
        <v>41</v>
      </c>
      <c r="C63" s="71">
        <f>VLOOKUP($A63,Zakázka!$A:$Q,10,FALSE)</f>
        <v>0</v>
      </c>
      <c r="D63" s="72">
        <f>VLOOKUP($A63,Zakázka!$A:$Q,12,FALSE)</f>
        <v>139.0842375</v>
      </c>
      <c r="E63" s="71">
        <f>VLOOKUP($A63,Zakázka!$A:$Q,16,FALSE)</f>
        <v>0</v>
      </c>
      <c r="F63" s="71">
        <f>VLOOKUP($A63,Zakázka!$A:$Q,17,FALSE)</f>
        <v>0</v>
      </c>
      <c r="G63" s="6"/>
      <c r="H63" s="8"/>
    </row>
    <row r="64" spans="1:8" ht="10.5" hidden="1" outlineLevel="3" x14ac:dyDescent="0.15">
      <c r="A64" s="73" t="s">
        <v>146</v>
      </c>
      <c r="B64" s="74" t="s">
        <v>43</v>
      </c>
      <c r="C64" s="75">
        <f>VLOOKUP($A64,Zakázka!$A:$Q,10,FALSE)</f>
        <v>0</v>
      </c>
      <c r="D64" s="76">
        <f>VLOOKUP($A64,Zakázka!$A:$Q,12,FALSE)</f>
        <v>97.356000000000023</v>
      </c>
      <c r="E64" s="75">
        <f>VLOOKUP($A64,Zakázka!$A:$Q,16,FALSE)</f>
        <v>0</v>
      </c>
      <c r="F64" s="75">
        <f>VLOOKUP($A64,Zakázka!$A:$Q,17,FALSE)</f>
        <v>0</v>
      </c>
      <c r="G64" s="6"/>
      <c r="H64" s="8"/>
    </row>
    <row r="65" spans="1:8" ht="10.5" hidden="1" outlineLevel="3" x14ac:dyDescent="0.15">
      <c r="A65" s="73" t="s">
        <v>147</v>
      </c>
      <c r="B65" s="74" t="s">
        <v>148</v>
      </c>
      <c r="C65" s="75">
        <f>VLOOKUP($A65,Zakázka!$A:$Q,10,FALSE)</f>
        <v>0</v>
      </c>
      <c r="D65" s="76">
        <f>VLOOKUP($A65,Zakázka!$A:$Q,12,FALSE)</f>
        <v>2.4317695000000001</v>
      </c>
      <c r="E65" s="75">
        <f>VLOOKUP($A65,Zakázka!$A:$Q,16,FALSE)</f>
        <v>0</v>
      </c>
      <c r="F65" s="75">
        <f>VLOOKUP($A65,Zakázka!$A:$Q,17,FALSE)</f>
        <v>0</v>
      </c>
      <c r="G65" s="6"/>
      <c r="H65" s="8"/>
    </row>
    <row r="66" spans="1:8" ht="10.5" hidden="1" outlineLevel="3" x14ac:dyDescent="0.15">
      <c r="A66" s="73" t="s">
        <v>149</v>
      </c>
      <c r="B66" s="74" t="s">
        <v>150</v>
      </c>
      <c r="C66" s="75">
        <f>VLOOKUP($A66,Zakázka!$A:$Q,10,FALSE)</f>
        <v>0</v>
      </c>
      <c r="D66" s="76">
        <f>VLOOKUP($A66,Zakázka!$A:$Q,12,FALSE)</f>
        <v>28.151960000000003</v>
      </c>
      <c r="E66" s="75">
        <f>VLOOKUP($A66,Zakázka!$A:$Q,16,FALSE)</f>
        <v>0</v>
      </c>
      <c r="F66" s="75">
        <f>VLOOKUP($A66,Zakázka!$A:$Q,17,FALSE)</f>
        <v>0</v>
      </c>
      <c r="G66" s="6"/>
      <c r="H66" s="8"/>
    </row>
    <row r="67" spans="1:8" ht="10.5" hidden="1" outlineLevel="3" x14ac:dyDescent="0.15">
      <c r="A67" s="73" t="s">
        <v>151</v>
      </c>
      <c r="B67" s="74" t="s">
        <v>152</v>
      </c>
      <c r="C67" s="75">
        <f>VLOOKUP($A67,Zakázka!$A:$Q,10,FALSE)</f>
        <v>0</v>
      </c>
      <c r="D67" s="76">
        <f>VLOOKUP($A67,Zakázka!$A:$Q,12,FALSE)</f>
        <v>11.144508</v>
      </c>
      <c r="E67" s="75">
        <f>VLOOKUP($A67,Zakázka!$A:$Q,16,FALSE)</f>
        <v>0</v>
      </c>
      <c r="F67" s="75">
        <f>VLOOKUP($A67,Zakázka!$A:$Q,17,FALSE)</f>
        <v>0</v>
      </c>
      <c r="G67" s="6"/>
      <c r="H67" s="8"/>
    </row>
    <row r="68" spans="1:8" ht="10.5" hidden="1" outlineLevel="3" x14ac:dyDescent="0.15">
      <c r="A68" s="73" t="s">
        <v>153</v>
      </c>
      <c r="B68" s="74" t="s">
        <v>154</v>
      </c>
      <c r="C68" s="75">
        <f>VLOOKUP($A68,Zakázka!$A:$Q,10,FALSE)</f>
        <v>0</v>
      </c>
      <c r="D68" s="76">
        <f>VLOOKUP($A68,Zakázka!$A:$Q,12,FALSE)</f>
        <v>0</v>
      </c>
      <c r="E68" s="75">
        <f>VLOOKUP($A68,Zakázka!$A:$Q,16,FALSE)</f>
        <v>0</v>
      </c>
      <c r="F68" s="75">
        <f>VLOOKUP($A68,Zakázka!$A:$Q,17,FALSE)</f>
        <v>0</v>
      </c>
      <c r="G68" s="6"/>
      <c r="H68" s="8"/>
    </row>
    <row r="69" spans="1:8" ht="10.5" hidden="1" outlineLevel="3" x14ac:dyDescent="0.15">
      <c r="A69" s="73" t="s">
        <v>155</v>
      </c>
      <c r="B69" s="74" t="s">
        <v>71</v>
      </c>
      <c r="C69" s="75">
        <f>VLOOKUP($A69,Zakázka!$A:$Q,10,FALSE)</f>
        <v>0</v>
      </c>
      <c r="D69" s="76">
        <f>VLOOKUP($A69,Zakázka!$A:$Q,12,FALSE)</f>
        <v>0</v>
      </c>
      <c r="E69" s="75">
        <f>VLOOKUP($A69,Zakázka!$A:$Q,16,FALSE)</f>
        <v>0</v>
      </c>
      <c r="F69" s="75">
        <f>VLOOKUP($A69,Zakázka!$A:$Q,17,FALSE)</f>
        <v>0</v>
      </c>
      <c r="G69" s="6"/>
      <c r="H69" s="8"/>
    </row>
    <row r="70" spans="1:8" ht="11.25" hidden="1" outlineLevel="2" collapsed="1" x14ac:dyDescent="0.15">
      <c r="A70" s="69" t="s">
        <v>156</v>
      </c>
      <c r="B70" s="70" t="s">
        <v>157</v>
      </c>
      <c r="C70" s="71">
        <f>VLOOKUP($A70,Zakázka!$A:$Q,10,FALSE)</f>
        <v>0</v>
      </c>
      <c r="D70" s="72">
        <f>VLOOKUP($A70,Zakázka!$A:$Q,12,FALSE)</f>
        <v>2.0700000000000002E-3</v>
      </c>
      <c r="E70" s="71">
        <f>VLOOKUP($A70,Zakázka!$A:$Q,16,FALSE)</f>
        <v>0</v>
      </c>
      <c r="F70" s="71">
        <f>VLOOKUP($A70,Zakázka!$A:$Q,17,FALSE)</f>
        <v>0</v>
      </c>
      <c r="G70" s="6"/>
      <c r="H70" s="8"/>
    </row>
    <row r="71" spans="1:8" ht="10.5" hidden="1" outlineLevel="3" x14ac:dyDescent="0.15">
      <c r="A71" s="73" t="s">
        <v>158</v>
      </c>
      <c r="B71" s="74" t="s">
        <v>159</v>
      </c>
      <c r="C71" s="75">
        <f>VLOOKUP($A71,Zakázka!$A:$Q,10,FALSE)</f>
        <v>0</v>
      </c>
      <c r="D71" s="76">
        <f>VLOOKUP($A71,Zakázka!$A:$Q,12,FALSE)</f>
        <v>2.0700000000000002E-3</v>
      </c>
      <c r="E71" s="75">
        <f>VLOOKUP($A71,Zakázka!$A:$Q,16,FALSE)</f>
        <v>0</v>
      </c>
      <c r="F71" s="75">
        <f>VLOOKUP($A71,Zakázka!$A:$Q,17,FALSE)</f>
        <v>0</v>
      </c>
      <c r="G71" s="6"/>
      <c r="H71" s="8"/>
    </row>
    <row r="72" spans="1:8" ht="11.25" hidden="1" outlineLevel="2" collapsed="1" x14ac:dyDescent="0.15">
      <c r="A72" s="69" t="s">
        <v>160</v>
      </c>
      <c r="B72" s="70" t="s">
        <v>73</v>
      </c>
      <c r="C72" s="71">
        <f>VLOOKUP($A72,Zakázka!$A:$Q,10,FALSE)</f>
        <v>0</v>
      </c>
      <c r="D72" s="72">
        <f>VLOOKUP($A72,Zakázka!$A:$Q,12,FALSE)</f>
        <v>0</v>
      </c>
      <c r="E72" s="71">
        <f>VLOOKUP($A72,Zakázka!$A:$Q,16,FALSE)</f>
        <v>0</v>
      </c>
      <c r="F72" s="71">
        <f>VLOOKUP($A72,Zakázka!$A:$Q,17,FALSE)</f>
        <v>0</v>
      </c>
      <c r="G72" s="6"/>
      <c r="H72" s="8"/>
    </row>
    <row r="73" spans="1:8" ht="10.5" hidden="1" outlineLevel="3" x14ac:dyDescent="0.15">
      <c r="A73" s="73" t="s">
        <v>161</v>
      </c>
      <c r="B73" s="74" t="s">
        <v>93</v>
      </c>
      <c r="C73" s="75">
        <f>VLOOKUP($A73,Zakázka!$A:$Q,10,FALSE)</f>
        <v>0</v>
      </c>
      <c r="D73" s="76">
        <f>VLOOKUP($A73,Zakázka!$A:$Q,12,FALSE)</f>
        <v>0</v>
      </c>
      <c r="E73" s="75">
        <f>VLOOKUP($A73,Zakázka!$A:$Q,16,FALSE)</f>
        <v>0</v>
      </c>
      <c r="F73" s="75">
        <f>VLOOKUP($A73,Zakázka!$A:$Q,17,FALSE)</f>
        <v>0</v>
      </c>
      <c r="G73" s="6"/>
      <c r="H73" s="8"/>
    </row>
    <row r="74" spans="1:8" ht="12" outlineLevel="1" collapsed="1" x14ac:dyDescent="0.15">
      <c r="A74" s="65" t="s">
        <v>162</v>
      </c>
      <c r="B74" s="66" t="s">
        <v>163</v>
      </c>
      <c r="C74" s="67">
        <f>VLOOKUP($A74,Zakázka!$A:$Q,10,FALSE)</f>
        <v>0</v>
      </c>
      <c r="D74" s="68">
        <f>VLOOKUP($A74,Zakázka!$A:$Q,12,FALSE)</f>
        <v>26.293350314874999</v>
      </c>
      <c r="E74" s="67">
        <f>VLOOKUP($A74,Zakázka!$A:$Q,16,FALSE)</f>
        <v>0</v>
      </c>
      <c r="F74" s="67">
        <f>VLOOKUP($A74,Zakázka!$A:$Q,17,FALSE)</f>
        <v>0</v>
      </c>
      <c r="G74" s="6"/>
      <c r="H74" s="8"/>
    </row>
    <row r="75" spans="1:8" ht="11.25" hidden="1" outlineLevel="2" collapsed="1" x14ac:dyDescent="0.15">
      <c r="A75" s="69" t="s">
        <v>164</v>
      </c>
      <c r="B75" s="70" t="s">
        <v>41</v>
      </c>
      <c r="C75" s="71">
        <f>VLOOKUP($A75,Zakázka!$A:$Q,10,FALSE)</f>
        <v>0</v>
      </c>
      <c r="D75" s="72">
        <f>VLOOKUP($A75,Zakázka!$A:$Q,12,FALSE)</f>
        <v>26.262033314874998</v>
      </c>
      <c r="E75" s="71">
        <f>VLOOKUP($A75,Zakázka!$A:$Q,16,FALSE)</f>
        <v>0</v>
      </c>
      <c r="F75" s="71">
        <f>VLOOKUP($A75,Zakázka!$A:$Q,17,FALSE)</f>
        <v>0</v>
      </c>
      <c r="G75" s="6"/>
      <c r="H75" s="8"/>
    </row>
    <row r="76" spans="1:8" ht="10.5" hidden="1" outlineLevel="3" x14ac:dyDescent="0.15">
      <c r="A76" s="73" t="s">
        <v>165</v>
      </c>
      <c r="B76" s="74" t="s">
        <v>43</v>
      </c>
      <c r="C76" s="75">
        <f>VLOOKUP($A76,Zakázka!$A:$Q,10,FALSE)</f>
        <v>0</v>
      </c>
      <c r="D76" s="76">
        <f>VLOOKUP($A76,Zakázka!$A:$Q,12,FALSE)</f>
        <v>0</v>
      </c>
      <c r="E76" s="75">
        <f>VLOOKUP($A76,Zakázka!$A:$Q,16,FALSE)</f>
        <v>0</v>
      </c>
      <c r="F76" s="75">
        <f>VLOOKUP($A76,Zakázka!$A:$Q,17,FALSE)</f>
        <v>0</v>
      </c>
      <c r="G76" s="6"/>
      <c r="H76" s="8"/>
    </row>
    <row r="77" spans="1:8" ht="10.5" hidden="1" outlineLevel="3" x14ac:dyDescent="0.15">
      <c r="A77" s="73" t="s">
        <v>166</v>
      </c>
      <c r="B77" s="74" t="s">
        <v>45</v>
      </c>
      <c r="C77" s="75">
        <f>VLOOKUP($A77,Zakázka!$A:$Q,10,FALSE)</f>
        <v>0</v>
      </c>
      <c r="D77" s="76">
        <f>VLOOKUP($A77,Zakázka!$A:$Q,12,FALSE)</f>
        <v>8.5705475973749987</v>
      </c>
      <c r="E77" s="75">
        <f>VLOOKUP($A77,Zakázka!$A:$Q,16,FALSE)</f>
        <v>0</v>
      </c>
      <c r="F77" s="75">
        <f>VLOOKUP($A77,Zakázka!$A:$Q,17,FALSE)</f>
        <v>0</v>
      </c>
      <c r="G77" s="6"/>
      <c r="H77" s="8"/>
    </row>
    <row r="78" spans="1:8" ht="10.5" hidden="1" outlineLevel="3" x14ac:dyDescent="0.15">
      <c r="A78" s="73" t="s">
        <v>167</v>
      </c>
      <c r="B78" s="74" t="s">
        <v>47</v>
      </c>
      <c r="C78" s="75">
        <f>VLOOKUP($A78,Zakázka!$A:$Q,10,FALSE)</f>
        <v>0</v>
      </c>
      <c r="D78" s="76">
        <f>VLOOKUP($A78,Zakázka!$A:$Q,12,FALSE)</f>
        <v>2.4416357175000001</v>
      </c>
      <c r="E78" s="75">
        <f>VLOOKUP($A78,Zakázka!$A:$Q,16,FALSE)</f>
        <v>0</v>
      </c>
      <c r="F78" s="75">
        <f>VLOOKUP($A78,Zakázka!$A:$Q,17,FALSE)</f>
        <v>0</v>
      </c>
      <c r="G78" s="6"/>
      <c r="H78" s="8"/>
    </row>
    <row r="79" spans="1:8" ht="10.5" hidden="1" outlineLevel="3" x14ac:dyDescent="0.15">
      <c r="A79" s="73" t="s">
        <v>168</v>
      </c>
      <c r="B79" s="74" t="s">
        <v>169</v>
      </c>
      <c r="C79" s="75">
        <f>VLOOKUP($A79,Zakázka!$A:$Q,10,FALSE)</f>
        <v>0</v>
      </c>
      <c r="D79" s="76">
        <f>VLOOKUP($A79,Zakázka!$A:$Q,12,FALSE)</f>
        <v>15.158642000000002</v>
      </c>
      <c r="E79" s="75">
        <f>VLOOKUP($A79,Zakázka!$A:$Q,16,FALSE)</f>
        <v>0</v>
      </c>
      <c r="F79" s="75">
        <f>VLOOKUP($A79,Zakázka!$A:$Q,17,FALSE)</f>
        <v>0</v>
      </c>
      <c r="G79" s="6"/>
      <c r="H79" s="8"/>
    </row>
    <row r="80" spans="1:8" ht="10.5" hidden="1" outlineLevel="3" x14ac:dyDescent="0.15">
      <c r="A80" s="73" t="s">
        <v>170</v>
      </c>
      <c r="B80" s="74" t="s">
        <v>59</v>
      </c>
      <c r="C80" s="75">
        <f>VLOOKUP($A80,Zakázka!$A:$Q,10,FALSE)</f>
        <v>0</v>
      </c>
      <c r="D80" s="76">
        <f>VLOOKUP($A80,Zakázka!$A:$Q,12,FALSE)</f>
        <v>9.1208000000000011E-2</v>
      </c>
      <c r="E80" s="75">
        <f>VLOOKUP($A80,Zakázka!$A:$Q,16,FALSE)</f>
        <v>0</v>
      </c>
      <c r="F80" s="75">
        <f>VLOOKUP($A80,Zakázka!$A:$Q,17,FALSE)</f>
        <v>0</v>
      </c>
      <c r="G80" s="6"/>
      <c r="H80" s="8"/>
    </row>
    <row r="81" spans="1:8" ht="10.5" hidden="1" outlineLevel="3" x14ac:dyDescent="0.15">
      <c r="A81" s="73" t="s">
        <v>171</v>
      </c>
      <c r="B81" s="74" t="s">
        <v>71</v>
      </c>
      <c r="C81" s="75">
        <f>VLOOKUP($A81,Zakázka!$A:$Q,10,FALSE)</f>
        <v>0</v>
      </c>
      <c r="D81" s="76">
        <f>VLOOKUP($A81,Zakázka!$A:$Q,12,FALSE)</f>
        <v>0</v>
      </c>
      <c r="E81" s="75">
        <f>VLOOKUP($A81,Zakázka!$A:$Q,16,FALSE)</f>
        <v>0</v>
      </c>
      <c r="F81" s="75">
        <f>VLOOKUP($A81,Zakázka!$A:$Q,17,FALSE)</f>
        <v>0</v>
      </c>
      <c r="G81" s="6"/>
      <c r="H81" s="8"/>
    </row>
    <row r="82" spans="1:8" ht="11.25" hidden="1" outlineLevel="2" collapsed="1" x14ac:dyDescent="0.15">
      <c r="A82" s="69" t="s">
        <v>172</v>
      </c>
      <c r="B82" s="70" t="s">
        <v>73</v>
      </c>
      <c r="C82" s="71">
        <f>VLOOKUP($A82,Zakázka!$A:$Q,10,FALSE)</f>
        <v>0</v>
      </c>
      <c r="D82" s="72">
        <f>VLOOKUP($A82,Zakázka!$A:$Q,12,FALSE)</f>
        <v>3.1316999999999998E-2</v>
      </c>
      <c r="E82" s="71">
        <f>VLOOKUP($A82,Zakázka!$A:$Q,16,FALSE)</f>
        <v>0</v>
      </c>
      <c r="F82" s="71">
        <f>VLOOKUP($A82,Zakázka!$A:$Q,17,FALSE)</f>
        <v>0</v>
      </c>
      <c r="G82" s="6"/>
      <c r="H82" s="8"/>
    </row>
    <row r="83" spans="1:8" ht="10.5" hidden="1" outlineLevel="3" x14ac:dyDescent="0.15">
      <c r="A83" s="73" t="s">
        <v>173</v>
      </c>
      <c r="B83" s="74" t="s">
        <v>75</v>
      </c>
      <c r="C83" s="75">
        <f>VLOOKUP($A83,Zakázka!$A:$Q,10,FALSE)</f>
        <v>0</v>
      </c>
      <c r="D83" s="76">
        <f>VLOOKUP($A83,Zakázka!$A:$Q,12,FALSE)</f>
        <v>2.0999999999999998E-2</v>
      </c>
      <c r="E83" s="75">
        <f>VLOOKUP($A83,Zakázka!$A:$Q,16,FALSE)</f>
        <v>0</v>
      </c>
      <c r="F83" s="75">
        <f>VLOOKUP($A83,Zakázka!$A:$Q,17,FALSE)</f>
        <v>0</v>
      </c>
      <c r="G83" s="6"/>
      <c r="H83" s="8"/>
    </row>
    <row r="84" spans="1:8" ht="10.5" hidden="1" outlineLevel="3" x14ac:dyDescent="0.15">
      <c r="A84" s="73" t="s">
        <v>174</v>
      </c>
      <c r="B84" s="74" t="s">
        <v>101</v>
      </c>
      <c r="C84" s="75">
        <f>VLOOKUP($A84,Zakázka!$A:$Q,10,FALSE)</f>
        <v>0</v>
      </c>
      <c r="D84" s="76">
        <f>VLOOKUP($A84,Zakázka!$A:$Q,12,FALSE)</f>
        <v>1.0317E-2</v>
      </c>
      <c r="E84" s="75">
        <f>VLOOKUP($A84,Zakázka!$A:$Q,16,FALSE)</f>
        <v>0</v>
      </c>
      <c r="F84" s="75">
        <f>VLOOKUP($A84,Zakázka!$A:$Q,17,FALSE)</f>
        <v>0</v>
      </c>
      <c r="G84" s="6"/>
      <c r="H84" s="8"/>
    </row>
    <row r="85" spans="1:8" ht="10.5" hidden="1" outlineLevel="3" x14ac:dyDescent="0.15">
      <c r="A85" s="73" t="s">
        <v>175</v>
      </c>
      <c r="B85" s="74" t="s">
        <v>105</v>
      </c>
      <c r="C85" s="75">
        <f>VLOOKUP($A85,Zakázka!$A:$Q,10,FALSE)</f>
        <v>0</v>
      </c>
      <c r="D85" s="76">
        <f>VLOOKUP($A85,Zakázka!$A:$Q,12,FALSE)</f>
        <v>0</v>
      </c>
      <c r="E85" s="75">
        <f>VLOOKUP($A85,Zakázka!$A:$Q,16,FALSE)</f>
        <v>0</v>
      </c>
      <c r="F85" s="75">
        <f>VLOOKUP($A85,Zakázka!$A:$Q,17,FALSE)</f>
        <v>0</v>
      </c>
      <c r="G85" s="6"/>
      <c r="H85" s="8"/>
    </row>
    <row r="86" spans="1:8" ht="12" outlineLevel="1" collapsed="1" x14ac:dyDescent="0.15">
      <c r="A86" s="65" t="s">
        <v>176</v>
      </c>
      <c r="B86" s="66" t="s">
        <v>177</v>
      </c>
      <c r="C86" s="67">
        <f>VLOOKUP($A86,Zakázka!$A:$Q,10,FALSE)</f>
        <v>0</v>
      </c>
      <c r="D86" s="68">
        <f>VLOOKUP($A86,Zakázka!$A:$Q,12,FALSE)</f>
        <v>0.11250000000000002</v>
      </c>
      <c r="E86" s="67">
        <f>VLOOKUP($A86,Zakázka!$A:$Q,16,FALSE)</f>
        <v>0</v>
      </c>
      <c r="F86" s="67">
        <f>VLOOKUP($A86,Zakázka!$A:$Q,17,FALSE)</f>
        <v>0</v>
      </c>
      <c r="G86" s="6"/>
      <c r="H86" s="8"/>
    </row>
    <row r="87" spans="1:8" ht="11.25" hidden="1" outlineLevel="2" collapsed="1" x14ac:dyDescent="0.15">
      <c r="A87" s="69" t="s">
        <v>178</v>
      </c>
      <c r="B87" s="70" t="s">
        <v>41</v>
      </c>
      <c r="C87" s="71">
        <f>VLOOKUP($A87,Zakázka!$A:$Q,10,FALSE)</f>
        <v>0</v>
      </c>
      <c r="D87" s="72">
        <f>VLOOKUP($A87,Zakázka!$A:$Q,12,FALSE)</f>
        <v>0.11250000000000002</v>
      </c>
      <c r="E87" s="71">
        <f>VLOOKUP($A87,Zakázka!$A:$Q,16,FALSE)</f>
        <v>0</v>
      </c>
      <c r="F87" s="71">
        <f>VLOOKUP($A87,Zakázka!$A:$Q,17,FALSE)</f>
        <v>0</v>
      </c>
      <c r="G87" s="6"/>
      <c r="H87" s="8"/>
    </row>
    <row r="88" spans="1:8" ht="10.5" hidden="1" outlineLevel="3" x14ac:dyDescent="0.15">
      <c r="A88" s="73" t="s">
        <v>179</v>
      </c>
      <c r="B88" s="74" t="s">
        <v>43</v>
      </c>
      <c r="C88" s="75">
        <f>VLOOKUP($A88,Zakázka!$A:$Q,10,FALSE)</f>
        <v>0</v>
      </c>
      <c r="D88" s="76">
        <f>VLOOKUP($A88,Zakázka!$A:$Q,12,FALSE)</f>
        <v>0</v>
      </c>
      <c r="E88" s="75">
        <f>VLOOKUP($A88,Zakázka!$A:$Q,16,FALSE)</f>
        <v>0</v>
      </c>
      <c r="F88" s="75">
        <f>VLOOKUP($A88,Zakázka!$A:$Q,17,FALSE)</f>
        <v>0</v>
      </c>
      <c r="G88" s="6"/>
      <c r="H88" s="8"/>
    </row>
    <row r="89" spans="1:8" ht="10.5" hidden="1" outlineLevel="3" x14ac:dyDescent="0.15">
      <c r="A89" s="73" t="s">
        <v>180</v>
      </c>
      <c r="B89" s="74" t="s">
        <v>181</v>
      </c>
      <c r="C89" s="75">
        <f>VLOOKUP($A89,Zakázka!$A:$Q,10,FALSE)</f>
        <v>0</v>
      </c>
      <c r="D89" s="76">
        <f>VLOOKUP($A89,Zakázka!$A:$Q,12,FALSE)</f>
        <v>0.11250000000000002</v>
      </c>
      <c r="E89" s="75">
        <f>VLOOKUP($A89,Zakázka!$A:$Q,16,FALSE)</f>
        <v>0</v>
      </c>
      <c r="F89" s="75">
        <f>VLOOKUP($A89,Zakázka!$A:$Q,17,FALSE)</f>
        <v>0</v>
      </c>
      <c r="G89" s="6"/>
      <c r="H89" s="8"/>
    </row>
    <row r="90" spans="1:8" ht="12" outlineLevel="1" collapsed="1" x14ac:dyDescent="0.15">
      <c r="A90" s="65" t="s">
        <v>182</v>
      </c>
      <c r="B90" s="66" t="s">
        <v>183</v>
      </c>
      <c r="C90" s="67">
        <f>VLOOKUP($A90,Zakázka!$A:$Q,10,FALSE)</f>
        <v>0</v>
      </c>
      <c r="D90" s="68">
        <f>VLOOKUP($A90,Zakázka!$A:$Q,12,FALSE)</f>
        <v>0</v>
      </c>
      <c r="E90" s="67">
        <f>VLOOKUP($A90,Zakázka!$A:$Q,16,FALSE)</f>
        <v>0</v>
      </c>
      <c r="F90" s="67">
        <f>VLOOKUP($A90,Zakázka!$A:$Q,17,FALSE)</f>
        <v>0</v>
      </c>
      <c r="G90" s="6"/>
      <c r="H90" s="8"/>
    </row>
    <row r="91" spans="1:8" ht="11.25" hidden="1" outlineLevel="2" collapsed="1" x14ac:dyDescent="0.15">
      <c r="A91" s="69" t="s">
        <v>184</v>
      </c>
      <c r="B91" s="70" t="s">
        <v>185</v>
      </c>
      <c r="C91" s="71">
        <f>VLOOKUP($A91,Zakázka!$A:$Q,10,FALSE)</f>
        <v>0</v>
      </c>
      <c r="D91" s="72">
        <f>VLOOKUP($A91,Zakázka!$A:$Q,12,FALSE)</f>
        <v>0</v>
      </c>
      <c r="E91" s="71">
        <f>VLOOKUP($A91,Zakázka!$A:$Q,16,FALSE)</f>
        <v>0</v>
      </c>
      <c r="F91" s="71">
        <f>VLOOKUP($A91,Zakázka!$A:$Q,17,FALSE)</f>
        <v>0</v>
      </c>
      <c r="G91" s="6"/>
      <c r="H91" s="8"/>
    </row>
    <row r="92" spans="1:8" ht="10.5" hidden="1" outlineLevel="3" x14ac:dyDescent="0.15">
      <c r="A92" s="73" t="s">
        <v>186</v>
      </c>
      <c r="B92" s="74" t="s">
        <v>187</v>
      </c>
      <c r="C92" s="75">
        <f>VLOOKUP($A92,Zakázka!$A:$Q,10,FALSE)</f>
        <v>0</v>
      </c>
      <c r="D92" s="76">
        <f>VLOOKUP($A92,Zakázka!$A:$Q,12,FALSE)</f>
        <v>0</v>
      </c>
      <c r="E92" s="75">
        <f>VLOOKUP($A92,Zakázka!$A:$Q,16,FALSE)</f>
        <v>0</v>
      </c>
      <c r="F92" s="75">
        <f>VLOOKUP($A92,Zakázka!$A:$Q,17,FALSE)</f>
        <v>0</v>
      </c>
      <c r="G92" s="6"/>
      <c r="H92" s="8"/>
    </row>
    <row r="93" spans="1:8" ht="10.5" hidden="1" outlineLevel="3" x14ac:dyDescent="0.15">
      <c r="A93" s="73" t="s">
        <v>188</v>
      </c>
      <c r="B93" s="74" t="s">
        <v>189</v>
      </c>
      <c r="C93" s="75">
        <f>VLOOKUP($A93,Zakázka!$A:$Q,10,FALSE)</f>
        <v>0</v>
      </c>
      <c r="D93" s="76">
        <f>VLOOKUP($A93,Zakázka!$A:$Q,12,FALSE)</f>
        <v>0</v>
      </c>
      <c r="E93" s="75">
        <f>VLOOKUP($A93,Zakázka!$A:$Q,16,FALSE)</f>
        <v>0</v>
      </c>
      <c r="F93" s="75">
        <f>VLOOKUP($A93,Zakázka!$A:$Q,17,FALSE)</f>
        <v>0</v>
      </c>
      <c r="G93" s="6"/>
      <c r="H93" s="8"/>
    </row>
    <row r="94" spans="1:8" ht="10.5" hidden="1" outlineLevel="3" x14ac:dyDescent="0.15">
      <c r="A94" s="73" t="s">
        <v>190</v>
      </c>
      <c r="B94" s="74" t="s">
        <v>191</v>
      </c>
      <c r="C94" s="75">
        <f>VLOOKUP($A94,Zakázka!$A:$Q,10,FALSE)</f>
        <v>0</v>
      </c>
      <c r="D94" s="76">
        <f>VLOOKUP($A94,Zakázka!$A:$Q,12,FALSE)</f>
        <v>0</v>
      </c>
      <c r="E94" s="75">
        <f>VLOOKUP($A94,Zakázka!$A:$Q,16,FALSE)</f>
        <v>0</v>
      </c>
      <c r="F94" s="75">
        <f>VLOOKUP($A94,Zakázka!$A:$Q,17,FALSE)</f>
        <v>0</v>
      </c>
      <c r="G94" s="6"/>
      <c r="H94" s="8"/>
    </row>
    <row r="95" spans="1:8" ht="10.5" hidden="1" outlineLevel="3" x14ac:dyDescent="0.15">
      <c r="A95" s="73" t="s">
        <v>192</v>
      </c>
      <c r="B95" s="74" t="s">
        <v>193</v>
      </c>
      <c r="C95" s="75">
        <f>VLOOKUP($A95,Zakázka!$A:$Q,10,FALSE)</f>
        <v>0</v>
      </c>
      <c r="D95" s="76">
        <f>VLOOKUP($A95,Zakázka!$A:$Q,12,FALSE)</f>
        <v>0</v>
      </c>
      <c r="E95" s="75">
        <f>VLOOKUP($A95,Zakázka!$A:$Q,16,FALSE)</f>
        <v>0</v>
      </c>
      <c r="F95" s="75">
        <f>VLOOKUP($A95,Zakázka!$A:$Q,17,FALSE)</f>
        <v>0</v>
      </c>
      <c r="G95" s="6"/>
      <c r="H95" s="8"/>
    </row>
    <row r="96" spans="1:8" ht="7.5" customHeight="1" x14ac:dyDescent="0.15">
      <c r="B96" s="36"/>
      <c r="C96" s="40"/>
      <c r="D96" s="44"/>
      <c r="E96" s="40"/>
      <c r="F96" s="40"/>
      <c r="G96" s="8"/>
    </row>
    <row r="97" spans="1:8" ht="12.75" x14ac:dyDescent="0.2">
      <c r="A97" s="5"/>
      <c r="B97" s="49" t="s">
        <v>1</v>
      </c>
      <c r="C97" s="50">
        <f>SUMIF(GROUP_ID,"",ITEM_PRICES)</f>
        <v>0</v>
      </c>
      <c r="D97" s="51"/>
      <c r="E97" s="52"/>
      <c r="F97" s="52"/>
      <c r="G97" s="6"/>
      <c r="H97" s="8"/>
    </row>
    <row r="98" spans="1:8" ht="12.75" x14ac:dyDescent="0.2">
      <c r="A98" s="5"/>
      <c r="B98" s="49" t="s">
        <v>2</v>
      </c>
      <c r="C98" s="50">
        <f ca="1">SUM(C99:C100)</f>
        <v>0</v>
      </c>
      <c r="D98" s="51"/>
      <c r="E98" s="52"/>
      <c r="F98" s="52"/>
      <c r="G98" s="6"/>
      <c r="H98" s="8"/>
    </row>
    <row r="99" spans="1:8" ht="12.75" x14ac:dyDescent="0.2">
      <c r="A99" s="1"/>
      <c r="B99" s="53" t="str">
        <f ca="1">INDIRECT(ADDRESS(10,1,,,"Krycí List"))</f>
        <v/>
      </c>
      <c r="C99" s="54" t="str">
        <f ca="1">INDIRECT(ADDRESS(13,1,,,"Krycí List"))</f>
        <v/>
      </c>
      <c r="D99" s="55"/>
      <c r="E99" s="56"/>
      <c r="F99" s="56"/>
      <c r="G99" s="6"/>
      <c r="H99" s="8"/>
    </row>
    <row r="100" spans="1:8" ht="12.75" x14ac:dyDescent="0.2">
      <c r="A100" s="1"/>
      <c r="B100" s="57" t="str">
        <f ca="1">INDIRECT(ADDRESS(11,1,,,"Krycí List"))</f>
        <v/>
      </c>
      <c r="C100" s="58" t="str">
        <f ca="1">INDIRECT(ADDRESS(14,1,,,"Krycí List"))</f>
        <v/>
      </c>
      <c r="D100" s="59"/>
      <c r="E100" s="60"/>
      <c r="F100" s="60"/>
      <c r="G100" s="6"/>
      <c r="H100" s="8"/>
    </row>
    <row r="101" spans="1:8" ht="12.75" x14ac:dyDescent="0.2">
      <c r="A101" s="5"/>
      <c r="B101" s="49" t="s">
        <v>0</v>
      </c>
      <c r="C101" s="50">
        <f ca="1">C97+C98</f>
        <v>0</v>
      </c>
      <c r="D101" s="51"/>
      <c r="E101" s="52"/>
      <c r="F101" s="52"/>
      <c r="G101" s="6"/>
      <c r="H101" s="8"/>
    </row>
    <row r="102" spans="1:8" x14ac:dyDescent="0.15">
      <c r="B102" s="35"/>
      <c r="C102" s="38"/>
      <c r="D102" s="41"/>
      <c r="E102" s="38"/>
      <c r="F102" s="38"/>
    </row>
    <row r="103" spans="1:8" x14ac:dyDescent="0.15">
      <c r="B103" s="6"/>
      <c r="C103" s="8"/>
      <c r="D103" s="6"/>
      <c r="E103" s="8"/>
      <c r="F103" s="8"/>
    </row>
  </sheetData>
  <sheetProtection algorithmName="SHA-512" hashValue="9OmjLB3mnZucQz3KUh25QFb6th6kuyFCi47NToST7/Z1UBRDAJQl+st04C+Kkh/ehlL1/os3IUU/JLnBbIfztw==" saltValue="5cNVxUgGR0+HHyW1Lo0fqw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92" fitToHeight="0" pageOrder="overThenDown" orientation="portrait" r:id="rId1"/>
  <headerFooter>
    <oddHeader>&amp;L&amp;8&amp;C&amp;8&amp;R&amp;8</oddHeader>
    <oddFooter>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2249"/>
  <sheetViews>
    <sheetView topLeftCell="C1" zoomScaleNormal="100" workbookViewId="0">
      <pane ySplit="4" topLeftCell="A5" activePane="bottomLeft" state="frozen"/>
      <selection pane="bottomLeft" activeCell="I10" sqref="I10"/>
    </sheetView>
  </sheetViews>
  <sheetFormatPr defaultColWidth="9.140625" defaultRowHeight="8.25" outlineLevelRow="5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194</v>
      </c>
    </row>
    <row r="2" spans="1:22" ht="15.75" x14ac:dyDescent="0.15">
      <c r="B2" s="77"/>
      <c r="C2" s="77"/>
      <c r="D2" s="35"/>
      <c r="E2" s="35"/>
      <c r="F2" s="19" t="s">
        <v>195</v>
      </c>
      <c r="G2" s="35"/>
      <c r="H2" s="41"/>
      <c r="I2" s="85"/>
      <c r="J2" s="38"/>
      <c r="K2" s="41"/>
      <c r="L2" s="41"/>
      <c r="M2" s="41"/>
      <c r="N2" s="41"/>
      <c r="O2" s="38"/>
      <c r="P2" s="38"/>
      <c r="Q2" s="38"/>
      <c r="S2" s="7"/>
      <c r="V2" s="3"/>
    </row>
    <row r="3" spans="1:22" ht="7.5" customHeight="1" x14ac:dyDescent="0.15">
      <c r="A3" s="6"/>
      <c r="B3" s="78"/>
      <c r="C3" s="77"/>
      <c r="D3" s="81"/>
      <c r="E3" s="35"/>
      <c r="F3" s="35"/>
      <c r="G3" s="35"/>
      <c r="H3" s="41"/>
      <c r="I3" s="85"/>
      <c r="J3" s="38"/>
      <c r="K3" s="42"/>
      <c r="L3" s="42"/>
      <c r="M3" s="42"/>
      <c r="N3" s="42"/>
      <c r="O3" s="45"/>
      <c r="P3" s="45"/>
      <c r="Q3" s="45"/>
      <c r="R3" s="8"/>
    </row>
    <row r="4" spans="1:22" ht="11.25" x14ac:dyDescent="0.2">
      <c r="A4" s="4"/>
      <c r="B4" s="87"/>
      <c r="C4" s="87" t="s">
        <v>4</v>
      </c>
      <c r="D4" s="46" t="s">
        <v>5</v>
      </c>
      <c r="E4" s="46" t="s">
        <v>6</v>
      </c>
      <c r="F4" s="46" t="s">
        <v>3</v>
      </c>
      <c r="G4" s="46" t="s">
        <v>7</v>
      </c>
      <c r="H4" s="48" t="s">
        <v>8</v>
      </c>
      <c r="I4" s="88" t="s">
        <v>18</v>
      </c>
      <c r="J4" s="47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7" t="s">
        <v>14</v>
      </c>
      <c r="P4" s="47" t="s">
        <v>2</v>
      </c>
      <c r="Q4" s="47" t="s">
        <v>15</v>
      </c>
      <c r="R4" s="6"/>
      <c r="S4" s="8"/>
    </row>
    <row r="5" spans="1:22" ht="7.5" customHeight="1" x14ac:dyDescent="0.15">
      <c r="B5" s="77"/>
      <c r="C5" s="77"/>
      <c r="D5" s="35"/>
      <c r="E5" s="35"/>
      <c r="F5" s="35"/>
      <c r="G5" s="35"/>
      <c r="H5" s="41"/>
      <c r="I5" s="85"/>
      <c r="J5" s="38"/>
      <c r="K5" s="41"/>
      <c r="L5" s="41"/>
      <c r="M5" s="41"/>
      <c r="N5" s="41"/>
      <c r="O5" s="38"/>
      <c r="P5" s="38"/>
      <c r="Q5" s="38"/>
      <c r="R5" s="8"/>
    </row>
    <row r="6" spans="1:22" ht="12" x14ac:dyDescent="0.2">
      <c r="A6" s="61" t="s">
        <v>36</v>
      </c>
      <c r="B6" s="89">
        <v>1</v>
      </c>
      <c r="C6" s="90"/>
      <c r="D6" s="91" t="s">
        <v>196</v>
      </c>
      <c r="E6" s="91"/>
      <c r="F6" s="62" t="s">
        <v>37</v>
      </c>
      <c r="G6" s="91"/>
      <c r="H6" s="92"/>
      <c r="I6" s="93"/>
      <c r="J6" s="63">
        <f>SUBTOTAL(9,J7:J2249)</f>
        <v>0</v>
      </c>
      <c r="K6" s="92"/>
      <c r="L6" s="64">
        <f>SUBTOTAL(9,L7:L2249)</f>
        <v>2408.1399295650958</v>
      </c>
      <c r="M6" s="92"/>
      <c r="N6" s="64">
        <f>SUBTOTAL(9,N7:N2249)</f>
        <v>0.17180575000000001</v>
      </c>
      <c r="O6" s="94"/>
      <c r="P6" s="63">
        <f>SUBTOTAL(9,P7:P2249)</f>
        <v>0</v>
      </c>
      <c r="Q6" s="63">
        <f>SUBTOTAL(9,Q7:Q2249)</f>
        <v>0</v>
      </c>
      <c r="R6" s="6"/>
      <c r="S6" s="8"/>
      <c r="T6" s="8"/>
    </row>
    <row r="7" spans="1:22" ht="12" outlineLevel="1" x14ac:dyDescent="0.2">
      <c r="A7" s="65" t="s">
        <v>38</v>
      </c>
      <c r="B7" s="95">
        <v>2</v>
      </c>
      <c r="C7" s="96"/>
      <c r="D7" s="97" t="s">
        <v>197</v>
      </c>
      <c r="E7" s="97"/>
      <c r="F7" s="98" t="s">
        <v>39</v>
      </c>
      <c r="G7" s="97"/>
      <c r="H7" s="99"/>
      <c r="I7" s="100"/>
      <c r="J7" s="67">
        <f>SUBTOTAL(9,J8:J1845)</f>
        <v>0</v>
      </c>
      <c r="K7" s="99"/>
      <c r="L7" s="68">
        <f>SUBTOTAL(9,L8:L1845)</f>
        <v>1424.6544990797206</v>
      </c>
      <c r="M7" s="99"/>
      <c r="N7" s="68">
        <f>SUBTOTAL(9,N8:N1845)</f>
        <v>0.17180575000000001</v>
      </c>
      <c r="O7" s="101"/>
      <c r="P7" s="67">
        <f>SUBTOTAL(9,P8:P1845)</f>
        <v>0</v>
      </c>
      <c r="Q7" s="67">
        <f>SUBTOTAL(9,Q8:Q1845)</f>
        <v>0</v>
      </c>
      <c r="R7" s="6"/>
      <c r="S7" s="8"/>
      <c r="T7" s="8"/>
    </row>
    <row r="8" spans="1:22" ht="11.25" outlineLevel="2" x14ac:dyDescent="0.2">
      <c r="A8" s="69" t="s">
        <v>40</v>
      </c>
      <c r="B8" s="102">
        <v>3</v>
      </c>
      <c r="C8" s="103"/>
      <c r="D8" s="104" t="s">
        <v>198</v>
      </c>
      <c r="E8" s="104"/>
      <c r="F8" s="105" t="s">
        <v>41</v>
      </c>
      <c r="G8" s="104"/>
      <c r="H8" s="106"/>
      <c r="I8" s="107"/>
      <c r="J8" s="71">
        <f>SUBTOTAL(9,J9:J853)</f>
        <v>0</v>
      </c>
      <c r="K8" s="106"/>
      <c r="L8" s="72">
        <f>SUBTOTAL(9,L9:L853)</f>
        <v>1390.5602483377193</v>
      </c>
      <c r="M8" s="106"/>
      <c r="N8" s="72">
        <f>SUBTOTAL(9,N9:N853)</f>
        <v>0.17180575000000001</v>
      </c>
      <c r="O8" s="108"/>
      <c r="P8" s="71">
        <f>SUBTOTAL(9,P9:P853)</f>
        <v>0</v>
      </c>
      <c r="Q8" s="71">
        <f>SUBTOTAL(9,Q9:Q853)</f>
        <v>0</v>
      </c>
      <c r="R8" s="6"/>
      <c r="S8" s="8"/>
      <c r="T8" s="8"/>
    </row>
    <row r="9" spans="1:22" ht="10.5" outlineLevel="3" x14ac:dyDescent="0.15">
      <c r="A9" s="73" t="s">
        <v>42</v>
      </c>
      <c r="B9" s="109">
        <v>4</v>
      </c>
      <c r="C9" s="110"/>
      <c r="D9" s="111" t="s">
        <v>199</v>
      </c>
      <c r="E9" s="111"/>
      <c r="F9" s="112" t="s">
        <v>43</v>
      </c>
      <c r="G9" s="111"/>
      <c r="H9" s="113"/>
      <c r="I9" s="114"/>
      <c r="J9" s="75">
        <f>SUBTOTAL(9,J10:J88)</f>
        <v>0</v>
      </c>
      <c r="K9" s="113"/>
      <c r="L9" s="76">
        <f>SUBTOTAL(9,L10:L88)</f>
        <v>79.954374999999999</v>
      </c>
      <c r="M9" s="113"/>
      <c r="N9" s="76">
        <f>SUBTOTAL(9,N10:N88)</f>
        <v>0</v>
      </c>
      <c r="O9" s="115"/>
      <c r="P9" s="75">
        <f>SUBTOTAL(9,P10:P88)</f>
        <v>0</v>
      </c>
      <c r="Q9" s="75">
        <f>SUBTOTAL(9,Q10:Q88)</f>
        <v>0</v>
      </c>
      <c r="R9" s="6"/>
      <c r="S9" s="8"/>
      <c r="T9" s="8"/>
    </row>
    <row r="10" spans="1:22" ht="22.5" outlineLevel="4" x14ac:dyDescent="0.2">
      <c r="A10" s="10"/>
      <c r="B10" s="116"/>
      <c r="C10" s="117">
        <v>1</v>
      </c>
      <c r="D10" s="118" t="s">
        <v>200</v>
      </c>
      <c r="E10" s="119" t="s">
        <v>201</v>
      </c>
      <c r="F10" s="120" t="s">
        <v>202</v>
      </c>
      <c r="G10" s="118" t="s">
        <v>203</v>
      </c>
      <c r="H10" s="121">
        <v>28.35</v>
      </c>
      <c r="I10" s="122"/>
      <c r="J10" s="123">
        <f>H10*I10</f>
        <v>0</v>
      </c>
      <c r="K10" s="121"/>
      <c r="L10" s="121">
        <f>H10*K10</f>
        <v>0</v>
      </c>
      <c r="M10" s="121"/>
      <c r="N10" s="121">
        <f>H10*M10</f>
        <v>0</v>
      </c>
      <c r="O10" s="123">
        <v>21</v>
      </c>
      <c r="P10" s="123">
        <f>J10*(O10/100)</f>
        <v>0</v>
      </c>
      <c r="Q10" s="123">
        <f>J10+P10</f>
        <v>0</v>
      </c>
      <c r="R10" s="8"/>
      <c r="S10" s="8"/>
      <c r="T10" s="8"/>
    </row>
    <row r="11" spans="1:22" ht="9.75" outlineLevel="5" x14ac:dyDescent="0.2">
      <c r="A11" s="124"/>
      <c r="B11" s="125"/>
      <c r="C11" s="125"/>
      <c r="D11" s="126"/>
      <c r="E11" s="131" t="s">
        <v>17</v>
      </c>
      <c r="F11" s="127" t="s">
        <v>204</v>
      </c>
      <c r="G11" s="126"/>
      <c r="H11" s="128">
        <v>0</v>
      </c>
      <c r="I11" s="129"/>
      <c r="J11" s="130"/>
      <c r="K11" s="128"/>
      <c r="L11" s="128"/>
      <c r="M11" s="128"/>
      <c r="N11" s="128"/>
      <c r="O11" s="130"/>
      <c r="P11" s="130"/>
      <c r="Q11" s="130"/>
      <c r="R11" s="6"/>
      <c r="S11" s="8"/>
    </row>
    <row r="12" spans="1:22" ht="9.75" outlineLevel="5" x14ac:dyDescent="0.2">
      <c r="A12" s="124"/>
      <c r="B12" s="125"/>
      <c r="C12" s="125"/>
      <c r="D12" s="126"/>
      <c r="E12" s="131"/>
      <c r="F12" s="127" t="s">
        <v>205</v>
      </c>
      <c r="G12" s="126"/>
      <c r="H12" s="128">
        <v>16.349999999999998</v>
      </c>
      <c r="I12" s="129"/>
      <c r="J12" s="130"/>
      <c r="K12" s="128"/>
      <c r="L12" s="128"/>
      <c r="M12" s="128"/>
      <c r="N12" s="128"/>
      <c r="O12" s="130"/>
      <c r="P12" s="130"/>
      <c r="Q12" s="130"/>
      <c r="R12" s="6"/>
      <c r="S12" s="8"/>
    </row>
    <row r="13" spans="1:22" ht="9.75" outlineLevel="5" x14ac:dyDescent="0.2">
      <c r="A13" s="124"/>
      <c r="B13" s="125"/>
      <c r="C13" s="125"/>
      <c r="D13" s="126"/>
      <c r="E13" s="131"/>
      <c r="F13" s="127" t="s">
        <v>206</v>
      </c>
      <c r="G13" s="126"/>
      <c r="H13" s="128">
        <v>12</v>
      </c>
      <c r="I13" s="129"/>
      <c r="J13" s="130"/>
      <c r="K13" s="128"/>
      <c r="L13" s="128"/>
      <c r="M13" s="128"/>
      <c r="N13" s="128"/>
      <c r="O13" s="130"/>
      <c r="P13" s="130"/>
      <c r="Q13" s="130"/>
      <c r="R13" s="6"/>
      <c r="S13" s="8"/>
    </row>
    <row r="14" spans="1:22" ht="7.5" customHeight="1" outlineLevel="5" x14ac:dyDescent="0.15">
      <c r="A14" s="8"/>
      <c r="B14" s="80"/>
      <c r="C14" s="79"/>
      <c r="D14" s="82"/>
      <c r="E14" s="37"/>
      <c r="F14" s="83"/>
      <c r="G14" s="82"/>
      <c r="H14" s="84"/>
      <c r="I14" s="86"/>
      <c r="J14" s="39"/>
      <c r="K14" s="43"/>
      <c r="L14" s="43"/>
      <c r="M14" s="43"/>
      <c r="N14" s="43"/>
      <c r="O14" s="39"/>
      <c r="P14" s="39"/>
      <c r="Q14" s="39"/>
      <c r="R14" s="6"/>
      <c r="S14" s="8"/>
    </row>
    <row r="15" spans="1:22" ht="22.5" outlineLevel="4" x14ac:dyDescent="0.2">
      <c r="A15" s="10"/>
      <c r="B15" s="116"/>
      <c r="C15" s="117">
        <v>2</v>
      </c>
      <c r="D15" s="118" t="s">
        <v>200</v>
      </c>
      <c r="E15" s="119" t="s">
        <v>207</v>
      </c>
      <c r="F15" s="120" t="s">
        <v>208</v>
      </c>
      <c r="G15" s="118" t="s">
        <v>203</v>
      </c>
      <c r="H15" s="121">
        <v>73.5</v>
      </c>
      <c r="I15" s="122"/>
      <c r="J15" s="123">
        <f>H15*I15</f>
        <v>0</v>
      </c>
      <c r="K15" s="121"/>
      <c r="L15" s="121">
        <f>H15*K15</f>
        <v>0</v>
      </c>
      <c r="M15" s="121"/>
      <c r="N15" s="121">
        <f>H15*M15</f>
        <v>0</v>
      </c>
      <c r="O15" s="123">
        <v>21</v>
      </c>
      <c r="P15" s="123">
        <f>J15*(O15/100)</f>
        <v>0</v>
      </c>
      <c r="Q15" s="123">
        <f>J15+P15</f>
        <v>0</v>
      </c>
      <c r="R15" s="8"/>
      <c r="S15" s="8"/>
      <c r="T15" s="8"/>
    </row>
    <row r="16" spans="1:22" ht="9.75" outlineLevel="5" x14ac:dyDescent="0.2">
      <c r="A16" s="124"/>
      <c r="B16" s="125"/>
      <c r="C16" s="125"/>
      <c r="D16" s="126"/>
      <c r="E16" s="131" t="s">
        <v>17</v>
      </c>
      <c r="F16" s="127" t="s">
        <v>209</v>
      </c>
      <c r="G16" s="126"/>
      <c r="H16" s="128">
        <v>0</v>
      </c>
      <c r="I16" s="129"/>
      <c r="J16" s="130"/>
      <c r="K16" s="128"/>
      <c r="L16" s="128"/>
      <c r="M16" s="128"/>
      <c r="N16" s="128"/>
      <c r="O16" s="130"/>
      <c r="P16" s="130"/>
      <c r="Q16" s="130"/>
      <c r="R16" s="6"/>
      <c r="S16" s="8"/>
    </row>
    <row r="17" spans="1:20" ht="9.75" outlineLevel="5" x14ac:dyDescent="0.2">
      <c r="A17" s="124"/>
      <c r="B17" s="125"/>
      <c r="C17" s="125"/>
      <c r="D17" s="126"/>
      <c r="E17" s="131"/>
      <c r="F17" s="127" t="s">
        <v>210</v>
      </c>
      <c r="G17" s="126"/>
      <c r="H17" s="128">
        <v>73.5</v>
      </c>
      <c r="I17" s="129"/>
      <c r="J17" s="130"/>
      <c r="K17" s="128"/>
      <c r="L17" s="128"/>
      <c r="M17" s="128"/>
      <c r="N17" s="128"/>
      <c r="O17" s="130"/>
      <c r="P17" s="130"/>
      <c r="Q17" s="130"/>
      <c r="R17" s="6"/>
      <c r="S17" s="8"/>
    </row>
    <row r="18" spans="1:20" ht="7.5" customHeight="1" outlineLevel="5" x14ac:dyDescent="0.15">
      <c r="A18" s="8"/>
      <c r="B18" s="80"/>
      <c r="C18" s="79"/>
      <c r="D18" s="82"/>
      <c r="E18" s="37"/>
      <c r="F18" s="83"/>
      <c r="G18" s="82"/>
      <c r="H18" s="84"/>
      <c r="I18" s="86"/>
      <c r="J18" s="39"/>
      <c r="K18" s="43"/>
      <c r="L18" s="43"/>
      <c r="M18" s="43"/>
      <c r="N18" s="43"/>
      <c r="O18" s="39"/>
      <c r="P18" s="39"/>
      <c r="Q18" s="39"/>
      <c r="R18" s="6"/>
      <c r="S18" s="8"/>
    </row>
    <row r="19" spans="1:20" ht="22.5" outlineLevel="4" x14ac:dyDescent="0.2">
      <c r="A19" s="10"/>
      <c r="B19" s="116"/>
      <c r="C19" s="117">
        <v>3</v>
      </c>
      <c r="D19" s="118" t="s">
        <v>200</v>
      </c>
      <c r="E19" s="119" t="s">
        <v>211</v>
      </c>
      <c r="F19" s="120" t="s">
        <v>212</v>
      </c>
      <c r="G19" s="118" t="s">
        <v>203</v>
      </c>
      <c r="H19" s="121">
        <v>196.74312499999999</v>
      </c>
      <c r="I19" s="122"/>
      <c r="J19" s="123">
        <f>H19*I19</f>
        <v>0</v>
      </c>
      <c r="K19" s="121"/>
      <c r="L19" s="121">
        <f>H19*K19</f>
        <v>0</v>
      </c>
      <c r="M19" s="121"/>
      <c r="N19" s="121">
        <f>H19*M19</f>
        <v>0</v>
      </c>
      <c r="O19" s="123">
        <v>21</v>
      </c>
      <c r="P19" s="123">
        <f>J19*(O19/100)</f>
        <v>0</v>
      </c>
      <c r="Q19" s="123">
        <f>J19+P19</f>
        <v>0</v>
      </c>
      <c r="R19" s="8"/>
      <c r="S19" s="8"/>
      <c r="T19" s="8"/>
    </row>
    <row r="20" spans="1:20" ht="9.75" outlineLevel="5" x14ac:dyDescent="0.2">
      <c r="A20" s="124"/>
      <c r="B20" s="125"/>
      <c r="C20" s="125"/>
      <c r="D20" s="126"/>
      <c r="E20" s="131" t="s">
        <v>17</v>
      </c>
      <c r="F20" s="127" t="s">
        <v>213</v>
      </c>
      <c r="G20" s="126"/>
      <c r="H20" s="128">
        <v>0</v>
      </c>
      <c r="I20" s="129"/>
      <c r="J20" s="130"/>
      <c r="K20" s="128"/>
      <c r="L20" s="128"/>
      <c r="M20" s="128"/>
      <c r="N20" s="128"/>
      <c r="O20" s="130"/>
      <c r="P20" s="130"/>
      <c r="Q20" s="130"/>
      <c r="R20" s="6"/>
      <c r="S20" s="8"/>
    </row>
    <row r="21" spans="1:20" ht="9.75" outlineLevel="5" x14ac:dyDescent="0.2">
      <c r="A21" s="124"/>
      <c r="B21" s="125"/>
      <c r="C21" s="125"/>
      <c r="D21" s="126"/>
      <c r="E21" s="131"/>
      <c r="F21" s="127" t="s">
        <v>214</v>
      </c>
      <c r="G21" s="126"/>
      <c r="H21" s="128">
        <v>119.293125</v>
      </c>
      <c r="I21" s="129"/>
      <c r="J21" s="130"/>
      <c r="K21" s="128"/>
      <c r="L21" s="128"/>
      <c r="M21" s="128"/>
      <c r="N21" s="128"/>
      <c r="O21" s="130"/>
      <c r="P21" s="130"/>
      <c r="Q21" s="130"/>
      <c r="R21" s="6"/>
      <c r="S21" s="8"/>
    </row>
    <row r="22" spans="1:20" ht="9.75" outlineLevel="5" x14ac:dyDescent="0.2">
      <c r="A22" s="124"/>
      <c r="B22" s="125"/>
      <c r="C22" s="125"/>
      <c r="D22" s="126"/>
      <c r="E22" s="131"/>
      <c r="F22" s="127" t="s">
        <v>215</v>
      </c>
      <c r="G22" s="126"/>
      <c r="H22" s="128">
        <v>61.7</v>
      </c>
      <c r="I22" s="129"/>
      <c r="J22" s="130"/>
      <c r="K22" s="128"/>
      <c r="L22" s="128"/>
      <c r="M22" s="128"/>
      <c r="N22" s="128"/>
      <c r="O22" s="130"/>
      <c r="P22" s="130"/>
      <c r="Q22" s="130"/>
      <c r="R22" s="6"/>
      <c r="S22" s="8"/>
    </row>
    <row r="23" spans="1:20" ht="9.75" outlineLevel="5" x14ac:dyDescent="0.2">
      <c r="A23" s="124"/>
      <c r="B23" s="125"/>
      <c r="C23" s="125"/>
      <c r="D23" s="126"/>
      <c r="E23" s="131"/>
      <c r="F23" s="127" t="s">
        <v>216</v>
      </c>
      <c r="G23" s="126"/>
      <c r="H23" s="128">
        <v>15.75</v>
      </c>
      <c r="I23" s="129"/>
      <c r="J23" s="130"/>
      <c r="K23" s="128"/>
      <c r="L23" s="128"/>
      <c r="M23" s="128"/>
      <c r="N23" s="128"/>
      <c r="O23" s="130"/>
      <c r="P23" s="130"/>
      <c r="Q23" s="130"/>
      <c r="R23" s="6"/>
      <c r="S23" s="8"/>
    </row>
    <row r="24" spans="1:20" ht="7.5" customHeight="1" outlineLevel="5" x14ac:dyDescent="0.15">
      <c r="A24" s="8"/>
      <c r="B24" s="80"/>
      <c r="C24" s="79"/>
      <c r="D24" s="82"/>
      <c r="E24" s="37"/>
      <c r="F24" s="83"/>
      <c r="G24" s="82"/>
      <c r="H24" s="84"/>
      <c r="I24" s="86"/>
      <c r="J24" s="39"/>
      <c r="K24" s="43"/>
      <c r="L24" s="43"/>
      <c r="M24" s="43"/>
      <c r="N24" s="43"/>
      <c r="O24" s="39"/>
      <c r="P24" s="39"/>
      <c r="Q24" s="39"/>
      <c r="R24" s="6"/>
      <c r="S24" s="8"/>
    </row>
    <row r="25" spans="1:20" ht="11.25" outlineLevel="4" x14ac:dyDescent="0.2">
      <c r="A25" s="10"/>
      <c r="B25" s="116"/>
      <c r="C25" s="117">
        <v>4</v>
      </c>
      <c r="D25" s="118" t="s">
        <v>200</v>
      </c>
      <c r="E25" s="119" t="s">
        <v>217</v>
      </c>
      <c r="F25" s="120" t="s">
        <v>218</v>
      </c>
      <c r="G25" s="118" t="s">
        <v>203</v>
      </c>
      <c r="H25" s="121">
        <v>337.952</v>
      </c>
      <c r="I25" s="122"/>
      <c r="J25" s="123">
        <f>H25*I25</f>
        <v>0</v>
      </c>
      <c r="K25" s="121"/>
      <c r="L25" s="121">
        <f>H25*K25</f>
        <v>0</v>
      </c>
      <c r="M25" s="121"/>
      <c r="N25" s="121">
        <f>H25*M25</f>
        <v>0</v>
      </c>
      <c r="O25" s="123">
        <v>21</v>
      </c>
      <c r="P25" s="123">
        <f>J25*(O25/100)</f>
        <v>0</v>
      </c>
      <c r="Q25" s="123">
        <f>J25+P25</f>
        <v>0</v>
      </c>
      <c r="R25" s="8"/>
      <c r="S25" s="8"/>
      <c r="T25" s="8"/>
    </row>
    <row r="26" spans="1:20" ht="9.75" outlineLevel="5" x14ac:dyDescent="0.2">
      <c r="A26" s="124"/>
      <c r="B26" s="125"/>
      <c r="C26" s="125"/>
      <c r="D26" s="126"/>
      <c r="E26" s="131" t="s">
        <v>17</v>
      </c>
      <c r="F26" s="127" t="s">
        <v>219</v>
      </c>
      <c r="G26" s="126"/>
      <c r="H26" s="128">
        <v>0</v>
      </c>
      <c r="I26" s="129"/>
      <c r="J26" s="130"/>
      <c r="K26" s="128"/>
      <c r="L26" s="128"/>
      <c r="M26" s="128"/>
      <c r="N26" s="128"/>
      <c r="O26" s="130"/>
      <c r="P26" s="130"/>
      <c r="Q26" s="130"/>
      <c r="R26" s="6"/>
      <c r="S26" s="8"/>
    </row>
    <row r="27" spans="1:20" ht="9.75" outlineLevel="5" x14ac:dyDescent="0.2">
      <c r="A27" s="124"/>
      <c r="B27" s="125"/>
      <c r="C27" s="125"/>
      <c r="D27" s="126"/>
      <c r="E27" s="131"/>
      <c r="F27" s="127" t="s">
        <v>220</v>
      </c>
      <c r="G27" s="126"/>
      <c r="H27" s="128">
        <v>196.74299999999999</v>
      </c>
      <c r="I27" s="129"/>
      <c r="J27" s="130"/>
      <c r="K27" s="128"/>
      <c r="L27" s="128"/>
      <c r="M27" s="128"/>
      <c r="N27" s="128"/>
      <c r="O27" s="130"/>
      <c r="P27" s="130"/>
      <c r="Q27" s="130"/>
      <c r="R27" s="6"/>
      <c r="S27" s="8"/>
    </row>
    <row r="28" spans="1:20" ht="9.75" outlineLevel="5" x14ac:dyDescent="0.2">
      <c r="A28" s="124"/>
      <c r="B28" s="125"/>
      <c r="C28" s="125"/>
      <c r="D28" s="126"/>
      <c r="E28" s="131"/>
      <c r="F28" s="127" t="s">
        <v>221</v>
      </c>
      <c r="G28" s="126"/>
      <c r="H28" s="128">
        <v>0</v>
      </c>
      <c r="I28" s="129"/>
      <c r="J28" s="130"/>
      <c r="K28" s="128"/>
      <c r="L28" s="128"/>
      <c r="M28" s="128"/>
      <c r="N28" s="128"/>
      <c r="O28" s="130"/>
      <c r="P28" s="130"/>
      <c r="Q28" s="130"/>
      <c r="R28" s="6"/>
      <c r="S28" s="8"/>
    </row>
    <row r="29" spans="1:20" ht="9.75" outlineLevel="5" x14ac:dyDescent="0.2">
      <c r="A29" s="124"/>
      <c r="B29" s="125"/>
      <c r="C29" s="125"/>
      <c r="D29" s="126"/>
      <c r="E29" s="131"/>
      <c r="F29" s="127" t="s">
        <v>222</v>
      </c>
      <c r="G29" s="126"/>
      <c r="H29" s="128">
        <v>99.128</v>
      </c>
      <c r="I29" s="129"/>
      <c r="J29" s="130"/>
      <c r="K29" s="128"/>
      <c r="L29" s="128"/>
      <c r="M29" s="128"/>
      <c r="N29" s="128"/>
      <c r="O29" s="130"/>
      <c r="P29" s="130"/>
      <c r="Q29" s="130"/>
      <c r="R29" s="6"/>
      <c r="S29" s="8"/>
    </row>
    <row r="30" spans="1:20" ht="9.75" outlineLevel="5" x14ac:dyDescent="0.2">
      <c r="A30" s="124"/>
      <c r="B30" s="125"/>
      <c r="C30" s="125"/>
      <c r="D30" s="126"/>
      <c r="E30" s="131"/>
      <c r="F30" s="127" t="s">
        <v>223</v>
      </c>
      <c r="G30" s="126"/>
      <c r="H30" s="128">
        <v>0</v>
      </c>
      <c r="I30" s="129"/>
      <c r="J30" s="130"/>
      <c r="K30" s="128"/>
      <c r="L30" s="128"/>
      <c r="M30" s="128"/>
      <c r="N30" s="128"/>
      <c r="O30" s="130"/>
      <c r="P30" s="130"/>
      <c r="Q30" s="130"/>
      <c r="R30" s="6"/>
      <c r="S30" s="8"/>
    </row>
    <row r="31" spans="1:20" ht="9.75" outlineLevel="5" x14ac:dyDescent="0.2">
      <c r="A31" s="124"/>
      <c r="B31" s="125"/>
      <c r="C31" s="125"/>
      <c r="D31" s="126"/>
      <c r="E31" s="131"/>
      <c r="F31" s="127" t="s">
        <v>224</v>
      </c>
      <c r="G31" s="126"/>
      <c r="H31" s="128">
        <v>17.581</v>
      </c>
      <c r="I31" s="129"/>
      <c r="J31" s="130"/>
      <c r="K31" s="128"/>
      <c r="L31" s="128"/>
      <c r="M31" s="128"/>
      <c r="N31" s="128"/>
      <c r="O31" s="130"/>
      <c r="P31" s="130"/>
      <c r="Q31" s="130"/>
      <c r="R31" s="6"/>
      <c r="S31" s="8"/>
    </row>
    <row r="32" spans="1:20" ht="9.75" outlineLevel="5" x14ac:dyDescent="0.2">
      <c r="A32" s="124"/>
      <c r="B32" s="125"/>
      <c r="C32" s="125"/>
      <c r="D32" s="126"/>
      <c r="E32" s="131"/>
      <c r="F32" s="127" t="s">
        <v>225</v>
      </c>
      <c r="G32" s="126"/>
      <c r="H32" s="128">
        <v>0</v>
      </c>
      <c r="I32" s="129"/>
      <c r="J32" s="130"/>
      <c r="K32" s="128"/>
      <c r="L32" s="128"/>
      <c r="M32" s="128"/>
      <c r="N32" s="128"/>
      <c r="O32" s="130"/>
      <c r="P32" s="130"/>
      <c r="Q32" s="130"/>
      <c r="R32" s="6"/>
      <c r="S32" s="8"/>
    </row>
    <row r="33" spans="1:20" ht="9.75" outlineLevel="5" x14ac:dyDescent="0.2">
      <c r="A33" s="124"/>
      <c r="B33" s="125"/>
      <c r="C33" s="125"/>
      <c r="D33" s="126"/>
      <c r="E33" s="131"/>
      <c r="F33" s="127" t="s">
        <v>226</v>
      </c>
      <c r="G33" s="126"/>
      <c r="H33" s="128">
        <v>24.5</v>
      </c>
      <c r="I33" s="129"/>
      <c r="J33" s="130"/>
      <c r="K33" s="128"/>
      <c r="L33" s="128"/>
      <c r="M33" s="128"/>
      <c r="N33" s="128"/>
      <c r="O33" s="130"/>
      <c r="P33" s="130"/>
      <c r="Q33" s="130"/>
      <c r="R33" s="6"/>
      <c r="S33" s="8"/>
    </row>
    <row r="34" spans="1:20" ht="7.5" customHeight="1" outlineLevel="5" x14ac:dyDescent="0.15">
      <c r="A34" s="8"/>
      <c r="B34" s="80"/>
      <c r="C34" s="79"/>
      <c r="D34" s="82"/>
      <c r="E34" s="37"/>
      <c r="F34" s="83"/>
      <c r="G34" s="82"/>
      <c r="H34" s="84"/>
      <c r="I34" s="86"/>
      <c r="J34" s="39"/>
      <c r="K34" s="43"/>
      <c r="L34" s="43"/>
      <c r="M34" s="43"/>
      <c r="N34" s="43"/>
      <c r="O34" s="39"/>
      <c r="P34" s="39"/>
      <c r="Q34" s="39"/>
      <c r="R34" s="6"/>
      <c r="S34" s="8"/>
    </row>
    <row r="35" spans="1:20" ht="11.25" outlineLevel="4" x14ac:dyDescent="0.2">
      <c r="A35" s="10"/>
      <c r="B35" s="116"/>
      <c r="C35" s="117">
        <v>5</v>
      </c>
      <c r="D35" s="118" t="s">
        <v>200</v>
      </c>
      <c r="E35" s="119" t="s">
        <v>227</v>
      </c>
      <c r="F35" s="120" t="s">
        <v>228</v>
      </c>
      <c r="G35" s="118" t="s">
        <v>203</v>
      </c>
      <c r="H35" s="121">
        <v>141.209</v>
      </c>
      <c r="I35" s="122"/>
      <c r="J35" s="123">
        <f>H35*I35</f>
        <v>0</v>
      </c>
      <c r="K35" s="121"/>
      <c r="L35" s="121">
        <f>H35*K35</f>
        <v>0</v>
      </c>
      <c r="M35" s="121"/>
      <c r="N35" s="121">
        <f>H35*M35</f>
        <v>0</v>
      </c>
      <c r="O35" s="123">
        <v>21</v>
      </c>
      <c r="P35" s="123">
        <f>J35*(O35/100)</f>
        <v>0</v>
      </c>
      <c r="Q35" s="123">
        <f>J35+P35</f>
        <v>0</v>
      </c>
      <c r="R35" s="8"/>
      <c r="S35" s="8"/>
      <c r="T35" s="8"/>
    </row>
    <row r="36" spans="1:20" ht="9.75" outlineLevel="5" x14ac:dyDescent="0.2">
      <c r="A36" s="124"/>
      <c r="B36" s="125"/>
      <c r="C36" s="125"/>
      <c r="D36" s="126"/>
      <c r="E36" s="131" t="s">
        <v>17</v>
      </c>
      <c r="F36" s="127" t="s">
        <v>229</v>
      </c>
      <c r="G36" s="126"/>
      <c r="H36" s="128">
        <v>0</v>
      </c>
      <c r="I36" s="129"/>
      <c r="J36" s="130"/>
      <c r="K36" s="128"/>
      <c r="L36" s="128"/>
      <c r="M36" s="128"/>
      <c r="N36" s="128"/>
      <c r="O36" s="130"/>
      <c r="P36" s="130"/>
      <c r="Q36" s="130"/>
      <c r="R36" s="6"/>
      <c r="S36" s="8"/>
    </row>
    <row r="37" spans="1:20" ht="9.75" outlineLevel="5" x14ac:dyDescent="0.2">
      <c r="A37" s="124"/>
      <c r="B37" s="125"/>
      <c r="C37" s="125"/>
      <c r="D37" s="126"/>
      <c r="E37" s="131"/>
      <c r="F37" s="127" t="s">
        <v>222</v>
      </c>
      <c r="G37" s="126"/>
      <c r="H37" s="128">
        <v>99.128</v>
      </c>
      <c r="I37" s="129"/>
      <c r="J37" s="130"/>
      <c r="K37" s="128"/>
      <c r="L37" s="128"/>
      <c r="M37" s="128"/>
      <c r="N37" s="128"/>
      <c r="O37" s="130"/>
      <c r="P37" s="130"/>
      <c r="Q37" s="130"/>
      <c r="R37" s="6"/>
      <c r="S37" s="8"/>
    </row>
    <row r="38" spans="1:20" ht="9.75" outlineLevel="5" x14ac:dyDescent="0.2">
      <c r="A38" s="124"/>
      <c r="B38" s="125"/>
      <c r="C38" s="125"/>
      <c r="D38" s="126"/>
      <c r="E38" s="131"/>
      <c r="F38" s="127" t="s">
        <v>223</v>
      </c>
      <c r="G38" s="126"/>
      <c r="H38" s="128">
        <v>0</v>
      </c>
      <c r="I38" s="129"/>
      <c r="J38" s="130"/>
      <c r="K38" s="128"/>
      <c r="L38" s="128"/>
      <c r="M38" s="128"/>
      <c r="N38" s="128"/>
      <c r="O38" s="130"/>
      <c r="P38" s="130"/>
      <c r="Q38" s="130"/>
      <c r="R38" s="6"/>
      <c r="S38" s="8"/>
    </row>
    <row r="39" spans="1:20" ht="9.75" outlineLevel="5" x14ac:dyDescent="0.2">
      <c r="A39" s="124"/>
      <c r="B39" s="125"/>
      <c r="C39" s="125"/>
      <c r="D39" s="126"/>
      <c r="E39" s="131"/>
      <c r="F39" s="127" t="s">
        <v>224</v>
      </c>
      <c r="G39" s="126"/>
      <c r="H39" s="128">
        <v>17.581</v>
      </c>
      <c r="I39" s="129"/>
      <c r="J39" s="130"/>
      <c r="K39" s="128"/>
      <c r="L39" s="128"/>
      <c r="M39" s="128"/>
      <c r="N39" s="128"/>
      <c r="O39" s="130"/>
      <c r="P39" s="130"/>
      <c r="Q39" s="130"/>
      <c r="R39" s="6"/>
      <c r="S39" s="8"/>
    </row>
    <row r="40" spans="1:20" ht="9.75" outlineLevel="5" x14ac:dyDescent="0.2">
      <c r="A40" s="124"/>
      <c r="B40" s="125"/>
      <c r="C40" s="125"/>
      <c r="D40" s="126"/>
      <c r="E40" s="131"/>
      <c r="F40" s="127" t="s">
        <v>225</v>
      </c>
      <c r="G40" s="126"/>
      <c r="H40" s="128">
        <v>0</v>
      </c>
      <c r="I40" s="129"/>
      <c r="J40" s="130"/>
      <c r="K40" s="128"/>
      <c r="L40" s="128"/>
      <c r="M40" s="128"/>
      <c r="N40" s="128"/>
      <c r="O40" s="130"/>
      <c r="P40" s="130"/>
      <c r="Q40" s="130"/>
      <c r="R40" s="6"/>
      <c r="S40" s="8"/>
    </row>
    <row r="41" spans="1:20" ht="9.75" outlineLevel="5" x14ac:dyDescent="0.2">
      <c r="A41" s="124"/>
      <c r="B41" s="125"/>
      <c r="C41" s="125"/>
      <c r="D41" s="126"/>
      <c r="E41" s="131"/>
      <c r="F41" s="127" t="s">
        <v>226</v>
      </c>
      <c r="G41" s="126"/>
      <c r="H41" s="128">
        <v>24.5</v>
      </c>
      <c r="I41" s="129"/>
      <c r="J41" s="130"/>
      <c r="K41" s="128"/>
      <c r="L41" s="128"/>
      <c r="M41" s="128"/>
      <c r="N41" s="128"/>
      <c r="O41" s="130"/>
      <c r="P41" s="130"/>
      <c r="Q41" s="130"/>
      <c r="R41" s="6"/>
      <c r="S41" s="8"/>
    </row>
    <row r="42" spans="1:20" ht="7.5" customHeight="1" outlineLevel="5" x14ac:dyDescent="0.15">
      <c r="A42" s="8"/>
      <c r="B42" s="80"/>
      <c r="C42" s="79"/>
      <c r="D42" s="82"/>
      <c r="E42" s="37"/>
      <c r="F42" s="83"/>
      <c r="G42" s="82"/>
      <c r="H42" s="84"/>
      <c r="I42" s="86"/>
      <c r="J42" s="39"/>
      <c r="K42" s="43"/>
      <c r="L42" s="43"/>
      <c r="M42" s="43"/>
      <c r="N42" s="43"/>
      <c r="O42" s="39"/>
      <c r="P42" s="39"/>
      <c r="Q42" s="39"/>
      <c r="R42" s="6"/>
      <c r="S42" s="8"/>
    </row>
    <row r="43" spans="1:20" ht="11.25" outlineLevel="4" x14ac:dyDescent="0.2">
      <c r="A43" s="10"/>
      <c r="B43" s="116"/>
      <c r="C43" s="117">
        <v>6</v>
      </c>
      <c r="D43" s="118" t="s">
        <v>200</v>
      </c>
      <c r="E43" s="119" t="s">
        <v>230</v>
      </c>
      <c r="F43" s="120" t="s">
        <v>231</v>
      </c>
      <c r="G43" s="118" t="s">
        <v>203</v>
      </c>
      <c r="H43" s="121">
        <v>139.696</v>
      </c>
      <c r="I43" s="122"/>
      <c r="J43" s="123">
        <f>H43*I43</f>
        <v>0</v>
      </c>
      <c r="K43" s="121"/>
      <c r="L43" s="121">
        <f>H43*K43</f>
        <v>0</v>
      </c>
      <c r="M43" s="121"/>
      <c r="N43" s="121">
        <f>H43*M43</f>
        <v>0</v>
      </c>
      <c r="O43" s="123">
        <v>21</v>
      </c>
      <c r="P43" s="123">
        <f>J43*(O43/100)</f>
        <v>0</v>
      </c>
      <c r="Q43" s="123">
        <f>J43+P43</f>
        <v>0</v>
      </c>
      <c r="R43" s="8"/>
      <c r="S43" s="8"/>
      <c r="T43" s="8"/>
    </row>
    <row r="44" spans="1:20" ht="9.75" outlineLevel="5" x14ac:dyDescent="0.2">
      <c r="A44" s="124"/>
      <c r="B44" s="125"/>
      <c r="C44" s="125"/>
      <c r="D44" s="126"/>
      <c r="E44" s="131" t="s">
        <v>17</v>
      </c>
      <c r="F44" s="127" t="s">
        <v>232</v>
      </c>
      <c r="G44" s="126"/>
      <c r="H44" s="128">
        <v>0</v>
      </c>
      <c r="I44" s="129"/>
      <c r="J44" s="130"/>
      <c r="K44" s="128"/>
      <c r="L44" s="128"/>
      <c r="M44" s="128"/>
      <c r="N44" s="128"/>
      <c r="O44" s="130"/>
      <c r="P44" s="130"/>
      <c r="Q44" s="130"/>
      <c r="R44" s="6"/>
      <c r="S44" s="8"/>
    </row>
    <row r="45" spans="1:20" ht="9.75" outlineLevel="5" x14ac:dyDescent="0.2">
      <c r="A45" s="124"/>
      <c r="B45" s="125"/>
      <c r="C45" s="125"/>
      <c r="D45" s="126"/>
      <c r="E45" s="131"/>
      <c r="F45" s="127" t="s">
        <v>220</v>
      </c>
      <c r="G45" s="126"/>
      <c r="H45" s="128">
        <v>196.74299999999999</v>
      </c>
      <c r="I45" s="129"/>
      <c r="J45" s="130"/>
      <c r="K45" s="128"/>
      <c r="L45" s="128"/>
      <c r="M45" s="128"/>
      <c r="N45" s="128"/>
      <c r="O45" s="130"/>
      <c r="P45" s="130"/>
      <c r="Q45" s="130"/>
      <c r="R45" s="6"/>
      <c r="S45" s="8"/>
    </row>
    <row r="46" spans="1:20" ht="9.75" outlineLevel="5" x14ac:dyDescent="0.2">
      <c r="A46" s="124"/>
      <c r="B46" s="125"/>
      <c r="C46" s="125"/>
      <c r="D46" s="126"/>
      <c r="E46" s="131"/>
      <c r="F46" s="127" t="s">
        <v>221</v>
      </c>
      <c r="G46" s="126"/>
      <c r="H46" s="128">
        <v>0</v>
      </c>
      <c r="I46" s="129"/>
      <c r="J46" s="130"/>
      <c r="K46" s="128"/>
      <c r="L46" s="128"/>
      <c r="M46" s="128"/>
      <c r="N46" s="128"/>
      <c r="O46" s="130"/>
      <c r="P46" s="130"/>
      <c r="Q46" s="130"/>
      <c r="R46" s="6"/>
      <c r="S46" s="8"/>
    </row>
    <row r="47" spans="1:20" ht="9.75" outlineLevel="5" x14ac:dyDescent="0.2">
      <c r="A47" s="124"/>
      <c r="B47" s="125"/>
      <c r="C47" s="125"/>
      <c r="D47" s="126"/>
      <c r="E47" s="131"/>
      <c r="F47" s="127" t="s">
        <v>233</v>
      </c>
      <c r="G47" s="126"/>
      <c r="H47" s="128">
        <v>-99.128</v>
      </c>
      <c r="I47" s="129"/>
      <c r="J47" s="130"/>
      <c r="K47" s="128"/>
      <c r="L47" s="128"/>
      <c r="M47" s="128"/>
      <c r="N47" s="128"/>
      <c r="O47" s="130"/>
      <c r="P47" s="130"/>
      <c r="Q47" s="130"/>
      <c r="R47" s="6"/>
      <c r="S47" s="8"/>
    </row>
    <row r="48" spans="1:20" ht="9.75" outlineLevel="5" x14ac:dyDescent="0.2">
      <c r="A48" s="124"/>
      <c r="B48" s="125"/>
      <c r="C48" s="125"/>
      <c r="D48" s="126"/>
      <c r="E48" s="131"/>
      <c r="F48" s="127" t="s">
        <v>223</v>
      </c>
      <c r="G48" s="126"/>
      <c r="H48" s="128">
        <v>0</v>
      </c>
      <c r="I48" s="129"/>
      <c r="J48" s="130"/>
      <c r="K48" s="128"/>
      <c r="L48" s="128"/>
      <c r="M48" s="128"/>
      <c r="N48" s="128"/>
      <c r="O48" s="130"/>
      <c r="P48" s="130"/>
      <c r="Q48" s="130"/>
      <c r="R48" s="6"/>
      <c r="S48" s="8"/>
    </row>
    <row r="49" spans="1:20" ht="9.75" outlineLevel="5" x14ac:dyDescent="0.2">
      <c r="A49" s="124"/>
      <c r="B49" s="125"/>
      <c r="C49" s="125"/>
      <c r="D49" s="126"/>
      <c r="E49" s="131"/>
      <c r="F49" s="127" t="s">
        <v>224</v>
      </c>
      <c r="G49" s="126"/>
      <c r="H49" s="128">
        <v>17.581</v>
      </c>
      <c r="I49" s="129"/>
      <c r="J49" s="130"/>
      <c r="K49" s="128"/>
      <c r="L49" s="128"/>
      <c r="M49" s="128"/>
      <c r="N49" s="128"/>
      <c r="O49" s="130"/>
      <c r="P49" s="130"/>
      <c r="Q49" s="130"/>
      <c r="R49" s="6"/>
      <c r="S49" s="8"/>
    </row>
    <row r="50" spans="1:20" ht="9.75" outlineLevel="5" x14ac:dyDescent="0.2">
      <c r="A50" s="124"/>
      <c r="B50" s="125"/>
      <c r="C50" s="125"/>
      <c r="D50" s="126"/>
      <c r="E50" s="131"/>
      <c r="F50" s="127" t="s">
        <v>225</v>
      </c>
      <c r="G50" s="126"/>
      <c r="H50" s="128">
        <v>0</v>
      </c>
      <c r="I50" s="129"/>
      <c r="J50" s="130"/>
      <c r="K50" s="128"/>
      <c r="L50" s="128"/>
      <c r="M50" s="128"/>
      <c r="N50" s="128"/>
      <c r="O50" s="130"/>
      <c r="P50" s="130"/>
      <c r="Q50" s="130"/>
      <c r="R50" s="6"/>
      <c r="S50" s="8"/>
    </row>
    <row r="51" spans="1:20" ht="9.75" outlineLevel="5" x14ac:dyDescent="0.2">
      <c r="A51" s="124"/>
      <c r="B51" s="125"/>
      <c r="C51" s="125"/>
      <c r="D51" s="126"/>
      <c r="E51" s="131"/>
      <c r="F51" s="127" t="s">
        <v>226</v>
      </c>
      <c r="G51" s="126"/>
      <c r="H51" s="128">
        <v>24.5</v>
      </c>
      <c r="I51" s="129"/>
      <c r="J51" s="130"/>
      <c r="K51" s="128"/>
      <c r="L51" s="128"/>
      <c r="M51" s="128"/>
      <c r="N51" s="128"/>
      <c r="O51" s="130"/>
      <c r="P51" s="130"/>
      <c r="Q51" s="130"/>
      <c r="R51" s="6"/>
      <c r="S51" s="8"/>
    </row>
    <row r="52" spans="1:20" ht="7.5" customHeight="1" outlineLevel="5" x14ac:dyDescent="0.15">
      <c r="A52" s="8"/>
      <c r="B52" s="80"/>
      <c r="C52" s="79"/>
      <c r="D52" s="82"/>
      <c r="E52" s="37"/>
      <c r="F52" s="83"/>
      <c r="G52" s="82"/>
      <c r="H52" s="84"/>
      <c r="I52" s="86"/>
      <c r="J52" s="39"/>
      <c r="K52" s="43"/>
      <c r="L52" s="43"/>
      <c r="M52" s="43"/>
      <c r="N52" s="43"/>
      <c r="O52" s="39"/>
      <c r="P52" s="39"/>
      <c r="Q52" s="39"/>
      <c r="R52" s="6"/>
      <c r="S52" s="8"/>
    </row>
    <row r="53" spans="1:20" ht="11.25" outlineLevel="4" x14ac:dyDescent="0.2">
      <c r="A53" s="10"/>
      <c r="B53" s="116"/>
      <c r="C53" s="117">
        <v>7</v>
      </c>
      <c r="D53" s="118" t="s">
        <v>200</v>
      </c>
      <c r="E53" s="119" t="s">
        <v>234</v>
      </c>
      <c r="F53" s="120" t="s">
        <v>235</v>
      </c>
      <c r="G53" s="118" t="s">
        <v>203</v>
      </c>
      <c r="H53" s="121">
        <v>158.89725000000001</v>
      </c>
      <c r="I53" s="122"/>
      <c r="J53" s="123">
        <f>H53*I53</f>
        <v>0</v>
      </c>
      <c r="K53" s="121"/>
      <c r="L53" s="121">
        <f>H53*K53</f>
        <v>0</v>
      </c>
      <c r="M53" s="121"/>
      <c r="N53" s="121">
        <f>H53*M53</f>
        <v>0</v>
      </c>
      <c r="O53" s="123">
        <v>21</v>
      </c>
      <c r="P53" s="123">
        <f>J53*(O53/100)</f>
        <v>0</v>
      </c>
      <c r="Q53" s="123">
        <f>J53+P53</f>
        <v>0</v>
      </c>
      <c r="R53" s="8"/>
      <c r="S53" s="8"/>
      <c r="T53" s="8"/>
    </row>
    <row r="54" spans="1:20" ht="9.75" outlineLevel="5" x14ac:dyDescent="0.2">
      <c r="A54" s="124"/>
      <c r="B54" s="125"/>
      <c r="C54" s="125"/>
      <c r="D54" s="126"/>
      <c r="E54" s="131" t="s">
        <v>17</v>
      </c>
      <c r="F54" s="127" t="s">
        <v>236</v>
      </c>
      <c r="G54" s="126"/>
      <c r="H54" s="128">
        <v>0</v>
      </c>
      <c r="I54" s="129"/>
      <c r="J54" s="130"/>
      <c r="K54" s="128"/>
      <c r="L54" s="128"/>
      <c r="M54" s="128"/>
      <c r="N54" s="128"/>
      <c r="O54" s="130"/>
      <c r="P54" s="130"/>
      <c r="Q54" s="130"/>
      <c r="R54" s="6"/>
      <c r="S54" s="8"/>
    </row>
    <row r="55" spans="1:20" ht="9.75" outlineLevel="5" x14ac:dyDescent="0.2">
      <c r="A55" s="124"/>
      <c r="B55" s="125"/>
      <c r="C55" s="125"/>
      <c r="D55" s="126"/>
      <c r="E55" s="131"/>
      <c r="F55" s="127" t="s">
        <v>237</v>
      </c>
      <c r="G55" s="126"/>
      <c r="H55" s="128">
        <v>0</v>
      </c>
      <c r="I55" s="129"/>
      <c r="J55" s="130"/>
      <c r="K55" s="128"/>
      <c r="L55" s="128"/>
      <c r="M55" s="128"/>
      <c r="N55" s="128"/>
      <c r="O55" s="130"/>
      <c r="P55" s="130"/>
      <c r="Q55" s="130"/>
      <c r="R55" s="6"/>
      <c r="S55" s="8"/>
    </row>
    <row r="56" spans="1:20" ht="9.75" outlineLevel="5" x14ac:dyDescent="0.2">
      <c r="A56" s="124"/>
      <c r="B56" s="125"/>
      <c r="C56" s="125"/>
      <c r="D56" s="126"/>
      <c r="E56" s="131"/>
      <c r="F56" s="127" t="s">
        <v>220</v>
      </c>
      <c r="G56" s="126"/>
      <c r="H56" s="128">
        <v>196.74299999999999</v>
      </c>
      <c r="I56" s="129"/>
      <c r="J56" s="130"/>
      <c r="K56" s="128"/>
      <c r="L56" s="128"/>
      <c r="M56" s="128"/>
      <c r="N56" s="128"/>
      <c r="O56" s="130"/>
      <c r="P56" s="130"/>
      <c r="Q56" s="130"/>
      <c r="R56" s="6"/>
      <c r="S56" s="8"/>
    </row>
    <row r="57" spans="1:20" ht="9.75" outlineLevel="5" x14ac:dyDescent="0.2">
      <c r="A57" s="124"/>
      <c r="B57" s="125"/>
      <c r="C57" s="125"/>
      <c r="D57" s="126"/>
      <c r="E57" s="131"/>
      <c r="F57" s="127" t="s">
        <v>238</v>
      </c>
      <c r="G57" s="126"/>
      <c r="H57" s="128">
        <v>0</v>
      </c>
      <c r="I57" s="129"/>
      <c r="J57" s="130"/>
      <c r="K57" s="128"/>
      <c r="L57" s="128"/>
      <c r="M57" s="128"/>
      <c r="N57" s="128"/>
      <c r="O57" s="130"/>
      <c r="P57" s="130"/>
      <c r="Q57" s="130"/>
      <c r="R57" s="6"/>
      <c r="S57" s="8"/>
    </row>
    <row r="58" spans="1:20" ht="9.75" outlineLevel="5" x14ac:dyDescent="0.2">
      <c r="A58" s="124"/>
      <c r="B58" s="125"/>
      <c r="C58" s="125"/>
      <c r="D58" s="126"/>
      <c r="E58" s="131"/>
      <c r="F58" s="127" t="s">
        <v>239</v>
      </c>
      <c r="G58" s="126"/>
      <c r="H58" s="128">
        <v>-13.622999999999999</v>
      </c>
      <c r="I58" s="129"/>
      <c r="J58" s="130"/>
      <c r="K58" s="128"/>
      <c r="L58" s="128"/>
      <c r="M58" s="128"/>
      <c r="N58" s="128"/>
      <c r="O58" s="130"/>
      <c r="P58" s="130"/>
      <c r="Q58" s="130"/>
      <c r="R58" s="6"/>
      <c r="S58" s="8"/>
    </row>
    <row r="59" spans="1:20" ht="9.75" outlineLevel="5" x14ac:dyDescent="0.2">
      <c r="A59" s="124"/>
      <c r="B59" s="125"/>
      <c r="C59" s="125"/>
      <c r="D59" s="126"/>
      <c r="E59" s="131"/>
      <c r="F59" s="127" t="s">
        <v>240</v>
      </c>
      <c r="G59" s="126"/>
      <c r="H59" s="128">
        <v>0</v>
      </c>
      <c r="I59" s="129"/>
      <c r="J59" s="130"/>
      <c r="K59" s="128"/>
      <c r="L59" s="128"/>
      <c r="M59" s="128"/>
      <c r="N59" s="128"/>
      <c r="O59" s="130"/>
      <c r="P59" s="130"/>
      <c r="Q59" s="130"/>
      <c r="R59" s="6"/>
      <c r="S59" s="8"/>
    </row>
    <row r="60" spans="1:20" ht="9.75" outlineLevel="5" x14ac:dyDescent="0.2">
      <c r="A60" s="124"/>
      <c r="B60" s="125"/>
      <c r="C60" s="125"/>
      <c r="D60" s="126"/>
      <c r="E60" s="131"/>
      <c r="F60" s="127" t="s">
        <v>241</v>
      </c>
      <c r="G60" s="126"/>
      <c r="H60" s="128">
        <v>-31.332999999999998</v>
      </c>
      <c r="I60" s="129"/>
      <c r="J60" s="130"/>
      <c r="K60" s="128"/>
      <c r="L60" s="128"/>
      <c r="M60" s="128"/>
      <c r="N60" s="128"/>
      <c r="O60" s="130"/>
      <c r="P60" s="130"/>
      <c r="Q60" s="130"/>
      <c r="R60" s="6"/>
      <c r="S60" s="8"/>
    </row>
    <row r="61" spans="1:20" ht="9.75" outlineLevel="5" x14ac:dyDescent="0.2">
      <c r="A61" s="124"/>
      <c r="B61" s="125"/>
      <c r="C61" s="125"/>
      <c r="D61" s="126"/>
      <c r="E61" s="131"/>
      <c r="F61" s="127" t="s">
        <v>242</v>
      </c>
      <c r="G61" s="126"/>
      <c r="H61" s="128">
        <v>0</v>
      </c>
      <c r="I61" s="129"/>
      <c r="J61" s="130"/>
      <c r="K61" s="128"/>
      <c r="L61" s="128"/>
      <c r="M61" s="128"/>
      <c r="N61" s="128"/>
      <c r="O61" s="130"/>
      <c r="P61" s="130"/>
      <c r="Q61" s="130"/>
      <c r="R61" s="6"/>
      <c r="S61" s="8"/>
    </row>
    <row r="62" spans="1:20" ht="9.75" outlineLevel="5" x14ac:dyDescent="0.2">
      <c r="A62" s="124"/>
      <c r="B62" s="125"/>
      <c r="C62" s="125"/>
      <c r="D62" s="126"/>
      <c r="E62" s="131"/>
      <c r="F62" s="127" t="s">
        <v>243</v>
      </c>
      <c r="G62" s="126"/>
      <c r="H62" s="128">
        <v>-34.083749999999995</v>
      </c>
      <c r="I62" s="129"/>
      <c r="J62" s="130"/>
      <c r="K62" s="128"/>
      <c r="L62" s="128"/>
      <c r="M62" s="128"/>
      <c r="N62" s="128"/>
      <c r="O62" s="130"/>
      <c r="P62" s="130"/>
      <c r="Q62" s="130"/>
      <c r="R62" s="6"/>
      <c r="S62" s="8"/>
    </row>
    <row r="63" spans="1:20" ht="9.75" outlineLevel="5" x14ac:dyDescent="0.2">
      <c r="A63" s="124"/>
      <c r="B63" s="125"/>
      <c r="C63" s="125"/>
      <c r="D63" s="126"/>
      <c r="E63" s="131"/>
      <c r="F63" s="127" t="s">
        <v>244</v>
      </c>
      <c r="G63" s="126"/>
      <c r="H63" s="128">
        <v>-15.425000000000001</v>
      </c>
      <c r="I63" s="129"/>
      <c r="J63" s="130"/>
      <c r="K63" s="128"/>
      <c r="L63" s="128"/>
      <c r="M63" s="128"/>
      <c r="N63" s="128"/>
      <c r="O63" s="130"/>
      <c r="P63" s="130"/>
      <c r="Q63" s="130"/>
      <c r="R63" s="6"/>
      <c r="S63" s="8"/>
    </row>
    <row r="64" spans="1:20" ht="9.75" outlineLevel="5" x14ac:dyDescent="0.2">
      <c r="A64" s="124"/>
      <c r="B64" s="125"/>
      <c r="C64" s="125"/>
      <c r="D64" s="126"/>
      <c r="E64" s="131"/>
      <c r="F64" s="127" t="s">
        <v>245</v>
      </c>
      <c r="G64" s="126"/>
      <c r="H64" s="128">
        <v>-3.15</v>
      </c>
      <c r="I64" s="129"/>
      <c r="J64" s="130"/>
      <c r="K64" s="128"/>
      <c r="L64" s="128"/>
      <c r="M64" s="128"/>
      <c r="N64" s="128"/>
      <c r="O64" s="130"/>
      <c r="P64" s="130"/>
      <c r="Q64" s="130"/>
      <c r="R64" s="6"/>
      <c r="S64" s="8"/>
    </row>
    <row r="65" spans="1:20" ht="9.75" outlineLevel="5" x14ac:dyDescent="0.2">
      <c r="A65" s="124"/>
      <c r="B65" s="125"/>
      <c r="C65" s="125"/>
      <c r="D65" s="126"/>
      <c r="E65" s="131"/>
      <c r="F65" s="127" t="s">
        <v>246</v>
      </c>
      <c r="G65" s="126"/>
      <c r="H65" s="128">
        <v>99.128250000000008</v>
      </c>
      <c r="I65" s="129"/>
      <c r="J65" s="130"/>
      <c r="K65" s="128"/>
      <c r="L65" s="128"/>
      <c r="M65" s="128"/>
      <c r="N65" s="128"/>
      <c r="O65" s="130"/>
      <c r="P65" s="130"/>
      <c r="Q65" s="130"/>
      <c r="R65" s="6"/>
      <c r="S65" s="8"/>
    </row>
    <row r="66" spans="1:20" ht="9.75" outlineLevel="5" x14ac:dyDescent="0.2">
      <c r="A66" s="124"/>
      <c r="B66" s="125"/>
      <c r="C66" s="125"/>
      <c r="D66" s="126"/>
      <c r="E66" s="131"/>
      <c r="F66" s="127" t="s">
        <v>247</v>
      </c>
      <c r="G66" s="126"/>
      <c r="H66" s="128">
        <v>0</v>
      </c>
      <c r="I66" s="129"/>
      <c r="J66" s="130"/>
      <c r="K66" s="128"/>
      <c r="L66" s="128"/>
      <c r="M66" s="128"/>
      <c r="N66" s="128"/>
      <c r="O66" s="130"/>
      <c r="P66" s="130"/>
      <c r="Q66" s="130"/>
      <c r="R66" s="6"/>
      <c r="S66" s="8"/>
    </row>
    <row r="67" spans="1:20" ht="9.75" outlineLevel="5" x14ac:dyDescent="0.2">
      <c r="A67" s="124"/>
      <c r="B67" s="125"/>
      <c r="C67" s="125"/>
      <c r="D67" s="126"/>
      <c r="E67" s="131"/>
      <c r="F67" s="127" t="s">
        <v>248</v>
      </c>
      <c r="G67" s="126"/>
      <c r="H67" s="128">
        <v>10.769000000000002</v>
      </c>
      <c r="I67" s="129"/>
      <c r="J67" s="130"/>
      <c r="K67" s="128"/>
      <c r="L67" s="128"/>
      <c r="M67" s="128"/>
      <c r="N67" s="128"/>
      <c r="O67" s="130"/>
      <c r="P67" s="130"/>
      <c r="Q67" s="130"/>
      <c r="R67" s="6"/>
      <c r="S67" s="8"/>
    </row>
    <row r="68" spans="1:20" ht="9.75" outlineLevel="5" x14ac:dyDescent="0.2">
      <c r="A68" s="124"/>
      <c r="B68" s="125"/>
      <c r="C68" s="125"/>
      <c r="D68" s="126"/>
      <c r="E68" s="131"/>
      <c r="F68" s="127" t="s">
        <v>246</v>
      </c>
      <c r="G68" s="126"/>
      <c r="H68" s="128">
        <v>10.769000000000002</v>
      </c>
      <c r="I68" s="129"/>
      <c r="J68" s="130"/>
      <c r="K68" s="128"/>
      <c r="L68" s="128"/>
      <c r="M68" s="128"/>
      <c r="N68" s="128"/>
      <c r="O68" s="130"/>
      <c r="P68" s="130"/>
      <c r="Q68" s="130"/>
      <c r="R68" s="6"/>
      <c r="S68" s="8"/>
    </row>
    <row r="69" spans="1:20" ht="9.75" outlineLevel="5" x14ac:dyDescent="0.2">
      <c r="A69" s="124"/>
      <c r="B69" s="125"/>
      <c r="C69" s="125"/>
      <c r="D69" s="126"/>
      <c r="E69" s="131"/>
      <c r="F69" s="127" t="s">
        <v>249</v>
      </c>
      <c r="G69" s="126"/>
      <c r="H69" s="128">
        <v>0</v>
      </c>
      <c r="I69" s="129"/>
      <c r="J69" s="130"/>
      <c r="K69" s="128"/>
      <c r="L69" s="128"/>
      <c r="M69" s="128"/>
      <c r="N69" s="128"/>
      <c r="O69" s="130"/>
      <c r="P69" s="130"/>
      <c r="Q69" s="130"/>
      <c r="R69" s="6"/>
      <c r="S69" s="8"/>
    </row>
    <row r="70" spans="1:20" ht="9.75" outlineLevel="5" x14ac:dyDescent="0.2">
      <c r="A70" s="124"/>
      <c r="B70" s="125"/>
      <c r="C70" s="125"/>
      <c r="D70" s="126"/>
      <c r="E70" s="131"/>
      <c r="F70" s="127" t="s">
        <v>250</v>
      </c>
      <c r="G70" s="126"/>
      <c r="H70" s="128">
        <v>49</v>
      </c>
      <c r="I70" s="129"/>
      <c r="J70" s="130"/>
      <c r="K70" s="128"/>
      <c r="L70" s="128"/>
      <c r="M70" s="128"/>
      <c r="N70" s="128"/>
      <c r="O70" s="130"/>
      <c r="P70" s="130"/>
      <c r="Q70" s="130"/>
      <c r="R70" s="6"/>
      <c r="S70" s="8"/>
    </row>
    <row r="71" spans="1:20" ht="9.75" outlineLevel="5" x14ac:dyDescent="0.2">
      <c r="A71" s="124"/>
      <c r="B71" s="125"/>
      <c r="C71" s="125"/>
      <c r="D71" s="126"/>
      <c r="E71" s="131"/>
      <c r="F71" s="127" t="s">
        <v>246</v>
      </c>
      <c r="G71" s="126"/>
      <c r="H71" s="128">
        <v>49</v>
      </c>
      <c r="I71" s="129"/>
      <c r="J71" s="130"/>
      <c r="K71" s="128"/>
      <c r="L71" s="128"/>
      <c r="M71" s="128"/>
      <c r="N71" s="128"/>
      <c r="O71" s="130"/>
      <c r="P71" s="130"/>
      <c r="Q71" s="130"/>
      <c r="R71" s="6"/>
      <c r="S71" s="8"/>
    </row>
    <row r="72" spans="1:20" ht="7.5" customHeight="1" outlineLevel="5" x14ac:dyDescent="0.15">
      <c r="A72" s="8"/>
      <c r="B72" s="80"/>
      <c r="C72" s="79"/>
      <c r="D72" s="82"/>
      <c r="E72" s="37"/>
      <c r="F72" s="83"/>
      <c r="G72" s="82"/>
      <c r="H72" s="84"/>
      <c r="I72" s="86"/>
      <c r="J72" s="39"/>
      <c r="K72" s="43"/>
      <c r="L72" s="43"/>
      <c r="M72" s="43"/>
      <c r="N72" s="43"/>
      <c r="O72" s="39"/>
      <c r="P72" s="39"/>
      <c r="Q72" s="39"/>
      <c r="R72" s="6"/>
      <c r="S72" s="8"/>
    </row>
    <row r="73" spans="1:20" ht="11.25" outlineLevel="4" x14ac:dyDescent="0.2">
      <c r="A73" s="10"/>
      <c r="B73" s="116"/>
      <c r="C73" s="117">
        <v>8</v>
      </c>
      <c r="D73" s="118" t="s">
        <v>200</v>
      </c>
      <c r="E73" s="119" t="s">
        <v>251</v>
      </c>
      <c r="F73" s="120" t="s">
        <v>252</v>
      </c>
      <c r="G73" s="118" t="s">
        <v>203</v>
      </c>
      <c r="H73" s="121">
        <v>42.081249999999997</v>
      </c>
      <c r="I73" s="122"/>
      <c r="J73" s="123">
        <f>H73*I73</f>
        <v>0</v>
      </c>
      <c r="K73" s="121"/>
      <c r="L73" s="121">
        <f>H73*K73</f>
        <v>0</v>
      </c>
      <c r="M73" s="121"/>
      <c r="N73" s="121">
        <f>H73*M73</f>
        <v>0</v>
      </c>
      <c r="O73" s="123">
        <v>21</v>
      </c>
      <c r="P73" s="123">
        <f>J73*(O73/100)</f>
        <v>0</v>
      </c>
      <c r="Q73" s="123">
        <f>J73+P73</f>
        <v>0</v>
      </c>
      <c r="R73" s="8"/>
      <c r="S73" s="8"/>
      <c r="T73" s="8"/>
    </row>
    <row r="74" spans="1:20" ht="9.75" outlineLevel="5" x14ac:dyDescent="0.2">
      <c r="A74" s="124"/>
      <c r="B74" s="125"/>
      <c r="C74" s="125"/>
      <c r="D74" s="126"/>
      <c r="E74" s="131" t="s">
        <v>17</v>
      </c>
      <c r="F74" s="127" t="s">
        <v>204</v>
      </c>
      <c r="G74" s="126"/>
      <c r="H74" s="128">
        <v>0</v>
      </c>
      <c r="I74" s="129"/>
      <c r="J74" s="130"/>
      <c r="K74" s="128"/>
      <c r="L74" s="128"/>
      <c r="M74" s="128"/>
      <c r="N74" s="128"/>
      <c r="O74" s="130"/>
      <c r="P74" s="130"/>
      <c r="Q74" s="130"/>
      <c r="R74" s="6"/>
      <c r="S74" s="8"/>
    </row>
    <row r="75" spans="1:20" ht="9.75" outlineLevel="5" x14ac:dyDescent="0.2">
      <c r="A75" s="124"/>
      <c r="B75" s="125"/>
      <c r="C75" s="125"/>
      <c r="D75" s="126"/>
      <c r="E75" s="131"/>
      <c r="F75" s="127" t="s">
        <v>253</v>
      </c>
      <c r="G75" s="126"/>
      <c r="H75" s="128">
        <v>11.581250000000001</v>
      </c>
      <c r="I75" s="129"/>
      <c r="J75" s="130"/>
      <c r="K75" s="128"/>
      <c r="L75" s="128"/>
      <c r="M75" s="128"/>
      <c r="N75" s="128"/>
      <c r="O75" s="130"/>
      <c r="P75" s="130"/>
      <c r="Q75" s="130"/>
      <c r="R75" s="6"/>
      <c r="S75" s="8"/>
    </row>
    <row r="76" spans="1:20" ht="9.75" outlineLevel="5" x14ac:dyDescent="0.2">
      <c r="A76" s="124"/>
      <c r="B76" s="125"/>
      <c r="C76" s="125"/>
      <c r="D76" s="126"/>
      <c r="E76" s="131"/>
      <c r="F76" s="127" t="s">
        <v>254</v>
      </c>
      <c r="G76" s="126"/>
      <c r="H76" s="128">
        <v>6</v>
      </c>
      <c r="I76" s="129"/>
      <c r="J76" s="130"/>
      <c r="K76" s="128"/>
      <c r="L76" s="128"/>
      <c r="M76" s="128"/>
      <c r="N76" s="128"/>
      <c r="O76" s="130"/>
      <c r="P76" s="130"/>
      <c r="Q76" s="130"/>
      <c r="R76" s="6"/>
      <c r="S76" s="8"/>
    </row>
    <row r="77" spans="1:20" ht="9.75" outlineLevel="5" x14ac:dyDescent="0.2">
      <c r="A77" s="124"/>
      <c r="B77" s="125"/>
      <c r="C77" s="125"/>
      <c r="D77" s="126"/>
      <c r="E77" s="131"/>
      <c r="F77" s="127" t="s">
        <v>209</v>
      </c>
      <c r="G77" s="126"/>
      <c r="H77" s="128">
        <v>0</v>
      </c>
      <c r="I77" s="129"/>
      <c r="J77" s="130"/>
      <c r="K77" s="128"/>
      <c r="L77" s="128"/>
      <c r="M77" s="128"/>
      <c r="N77" s="128"/>
      <c r="O77" s="130"/>
      <c r="P77" s="130"/>
      <c r="Q77" s="130"/>
      <c r="R77" s="6"/>
      <c r="S77" s="8"/>
    </row>
    <row r="78" spans="1:20" ht="9.75" outlineLevel="5" x14ac:dyDescent="0.2">
      <c r="A78" s="124"/>
      <c r="B78" s="125"/>
      <c r="C78" s="125"/>
      <c r="D78" s="126"/>
      <c r="E78" s="131"/>
      <c r="F78" s="127" t="s">
        <v>255</v>
      </c>
      <c r="G78" s="126"/>
      <c r="H78" s="128">
        <v>24.5</v>
      </c>
      <c r="I78" s="129"/>
      <c r="J78" s="130"/>
      <c r="K78" s="128"/>
      <c r="L78" s="128"/>
      <c r="M78" s="128"/>
      <c r="N78" s="128"/>
      <c r="O78" s="130"/>
      <c r="P78" s="130"/>
      <c r="Q78" s="130"/>
      <c r="R78" s="6"/>
      <c r="S78" s="8"/>
    </row>
    <row r="79" spans="1:20" ht="7.5" customHeight="1" outlineLevel="5" x14ac:dyDescent="0.15">
      <c r="A79" s="8"/>
      <c r="B79" s="80"/>
      <c r="C79" s="79"/>
      <c r="D79" s="82"/>
      <c r="E79" s="37"/>
      <c r="F79" s="83"/>
      <c r="G79" s="82"/>
      <c r="H79" s="84"/>
      <c r="I79" s="86"/>
      <c r="J79" s="39"/>
      <c r="K79" s="43"/>
      <c r="L79" s="43"/>
      <c r="M79" s="43"/>
      <c r="N79" s="43"/>
      <c r="O79" s="39"/>
      <c r="P79" s="39"/>
      <c r="Q79" s="39"/>
      <c r="R79" s="6"/>
      <c r="S79" s="8"/>
    </row>
    <row r="80" spans="1:20" ht="11.25" outlineLevel="4" x14ac:dyDescent="0.2">
      <c r="A80" s="10"/>
      <c r="B80" s="116"/>
      <c r="C80" s="117">
        <v>9</v>
      </c>
      <c r="D80" s="118" t="s">
        <v>256</v>
      </c>
      <c r="E80" s="119" t="s">
        <v>257</v>
      </c>
      <c r="F80" s="120" t="s">
        <v>258</v>
      </c>
      <c r="G80" s="118" t="s">
        <v>259</v>
      </c>
      <c r="H80" s="121">
        <v>79.954374999999999</v>
      </c>
      <c r="I80" s="122"/>
      <c r="J80" s="123">
        <f>H80*I80</f>
        <v>0</v>
      </c>
      <c r="K80" s="121">
        <v>1</v>
      </c>
      <c r="L80" s="121">
        <f>H80*K80</f>
        <v>79.954374999999999</v>
      </c>
      <c r="M80" s="121"/>
      <c r="N80" s="121">
        <f>H80*M80</f>
        <v>0</v>
      </c>
      <c r="O80" s="123">
        <v>21</v>
      </c>
      <c r="P80" s="123">
        <f>J80*(O80/100)</f>
        <v>0</v>
      </c>
      <c r="Q80" s="123">
        <f>J80+P80</f>
        <v>0</v>
      </c>
      <c r="R80" s="8"/>
      <c r="S80" s="8"/>
      <c r="T80" s="8"/>
    </row>
    <row r="81" spans="1:20" ht="11.25" outlineLevel="4" x14ac:dyDescent="0.2">
      <c r="A81" s="10"/>
      <c r="B81" s="116"/>
      <c r="C81" s="117">
        <v>10</v>
      </c>
      <c r="D81" s="118" t="s">
        <v>200</v>
      </c>
      <c r="E81" s="119" t="s">
        <v>260</v>
      </c>
      <c r="F81" s="120" t="s">
        <v>261</v>
      </c>
      <c r="G81" s="118" t="s">
        <v>262</v>
      </c>
      <c r="H81" s="121">
        <v>372.17750000000001</v>
      </c>
      <c r="I81" s="122"/>
      <c r="J81" s="123">
        <f>H81*I81</f>
        <v>0</v>
      </c>
      <c r="K81" s="121"/>
      <c r="L81" s="121">
        <f>H81*K81</f>
        <v>0</v>
      </c>
      <c r="M81" s="121"/>
      <c r="N81" s="121">
        <f>H81*M81</f>
        <v>0</v>
      </c>
      <c r="O81" s="123">
        <v>21</v>
      </c>
      <c r="P81" s="123">
        <f>J81*(O81/100)</f>
        <v>0</v>
      </c>
      <c r="Q81" s="123">
        <f>J81+P81</f>
        <v>0</v>
      </c>
      <c r="R81" s="8"/>
      <c r="S81" s="8"/>
      <c r="T81" s="8"/>
    </row>
    <row r="82" spans="1:20" ht="9.75" outlineLevel="5" x14ac:dyDescent="0.2">
      <c r="A82" s="124"/>
      <c r="B82" s="125"/>
      <c r="C82" s="125"/>
      <c r="D82" s="126"/>
      <c r="E82" s="131" t="s">
        <v>17</v>
      </c>
      <c r="F82" s="127" t="s">
        <v>263</v>
      </c>
      <c r="G82" s="126"/>
      <c r="H82" s="128">
        <v>121.97499999999999</v>
      </c>
      <c r="I82" s="129"/>
      <c r="J82" s="130"/>
      <c r="K82" s="128"/>
      <c r="L82" s="128"/>
      <c r="M82" s="128"/>
      <c r="N82" s="128"/>
      <c r="O82" s="130"/>
      <c r="P82" s="130"/>
      <c r="Q82" s="130"/>
      <c r="R82" s="6"/>
      <c r="S82" s="8"/>
    </row>
    <row r="83" spans="1:20" ht="9.75" outlineLevel="5" x14ac:dyDescent="0.2">
      <c r="A83" s="124"/>
      <c r="B83" s="125"/>
      <c r="C83" s="125"/>
      <c r="D83" s="126"/>
      <c r="E83" s="131"/>
      <c r="F83" s="127" t="s">
        <v>264</v>
      </c>
      <c r="G83" s="126"/>
      <c r="H83" s="128">
        <v>98.039999999999978</v>
      </c>
      <c r="I83" s="129"/>
      <c r="J83" s="130"/>
      <c r="K83" s="128"/>
      <c r="L83" s="128"/>
      <c r="M83" s="128"/>
      <c r="N83" s="128"/>
      <c r="O83" s="130"/>
      <c r="P83" s="130"/>
      <c r="Q83" s="130"/>
      <c r="R83" s="6"/>
      <c r="S83" s="8"/>
    </row>
    <row r="84" spans="1:20" ht="9.75" outlineLevel="5" x14ac:dyDescent="0.2">
      <c r="A84" s="124"/>
      <c r="B84" s="125"/>
      <c r="C84" s="125"/>
      <c r="D84" s="126"/>
      <c r="E84" s="131"/>
      <c r="F84" s="127" t="s">
        <v>265</v>
      </c>
      <c r="G84" s="126"/>
      <c r="H84" s="128">
        <v>13.8</v>
      </c>
      <c r="I84" s="129"/>
      <c r="J84" s="130"/>
      <c r="K84" s="128"/>
      <c r="L84" s="128"/>
      <c r="M84" s="128"/>
      <c r="N84" s="128"/>
      <c r="O84" s="130"/>
      <c r="P84" s="130"/>
      <c r="Q84" s="130"/>
      <c r="R84" s="6"/>
      <c r="S84" s="8"/>
    </row>
    <row r="85" spans="1:20" ht="9.75" outlineLevel="5" x14ac:dyDescent="0.2">
      <c r="A85" s="124"/>
      <c r="B85" s="125"/>
      <c r="C85" s="125"/>
      <c r="D85" s="126"/>
      <c r="E85" s="131"/>
      <c r="F85" s="127" t="s">
        <v>266</v>
      </c>
      <c r="G85" s="126"/>
      <c r="H85" s="128">
        <v>85.292500000000004</v>
      </c>
      <c r="I85" s="129"/>
      <c r="J85" s="130"/>
      <c r="K85" s="128"/>
      <c r="L85" s="128"/>
      <c r="M85" s="128"/>
      <c r="N85" s="128"/>
      <c r="O85" s="130"/>
      <c r="P85" s="130"/>
      <c r="Q85" s="130"/>
      <c r="R85" s="6"/>
      <c r="S85" s="8"/>
    </row>
    <row r="86" spans="1:20" ht="9.75" outlineLevel="5" x14ac:dyDescent="0.2">
      <c r="A86" s="124"/>
      <c r="B86" s="125"/>
      <c r="C86" s="125"/>
      <c r="D86" s="126"/>
      <c r="E86" s="131"/>
      <c r="F86" s="127" t="s">
        <v>267</v>
      </c>
      <c r="G86" s="126"/>
      <c r="H86" s="128">
        <v>53.07</v>
      </c>
      <c r="I86" s="129"/>
      <c r="J86" s="130"/>
      <c r="K86" s="128"/>
      <c r="L86" s="128"/>
      <c r="M86" s="128"/>
      <c r="N86" s="128"/>
      <c r="O86" s="130"/>
      <c r="P86" s="130"/>
      <c r="Q86" s="130"/>
      <c r="R86" s="6"/>
      <c r="S86" s="8"/>
    </row>
    <row r="87" spans="1:20" ht="7.5" customHeight="1" outlineLevel="5" x14ac:dyDescent="0.15">
      <c r="A87" s="8"/>
      <c r="B87" s="80"/>
      <c r="C87" s="79"/>
      <c r="D87" s="82"/>
      <c r="E87" s="37"/>
      <c r="F87" s="83"/>
      <c r="G87" s="82"/>
      <c r="H87" s="84"/>
      <c r="I87" s="86"/>
      <c r="J87" s="39"/>
      <c r="K87" s="43"/>
      <c r="L87" s="43"/>
      <c r="M87" s="43"/>
      <c r="N87" s="43"/>
      <c r="O87" s="39"/>
      <c r="P87" s="39"/>
      <c r="Q87" s="39"/>
      <c r="R87" s="6"/>
      <c r="S87" s="8"/>
    </row>
    <row r="88" spans="1:20" outlineLevel="4" x14ac:dyDescent="0.15">
      <c r="B88" s="6"/>
      <c r="C88" s="6"/>
      <c r="D88" s="6"/>
      <c r="E88" s="6"/>
      <c r="F88" s="6"/>
      <c r="G88" s="6"/>
      <c r="H88" s="6"/>
      <c r="I88" s="8"/>
      <c r="J88" s="8"/>
      <c r="K88" s="6"/>
      <c r="L88" s="6"/>
      <c r="M88" s="6"/>
      <c r="N88" s="6"/>
      <c r="O88" s="6"/>
      <c r="P88" s="8"/>
      <c r="Q88" s="8"/>
    </row>
    <row r="89" spans="1:20" ht="10.5" outlineLevel="3" x14ac:dyDescent="0.15">
      <c r="A89" s="73" t="s">
        <v>44</v>
      </c>
      <c r="B89" s="109">
        <v>4</v>
      </c>
      <c r="C89" s="110"/>
      <c r="D89" s="111" t="s">
        <v>199</v>
      </c>
      <c r="E89" s="111"/>
      <c r="F89" s="112" t="s">
        <v>45</v>
      </c>
      <c r="G89" s="111"/>
      <c r="H89" s="113"/>
      <c r="I89" s="114"/>
      <c r="J89" s="75">
        <f>SUBTOTAL(9,J90:J172)</f>
        <v>0</v>
      </c>
      <c r="K89" s="113"/>
      <c r="L89" s="76">
        <f>SUBTOTAL(9,L90:L172)</f>
        <v>614.88454439671841</v>
      </c>
      <c r="M89" s="113"/>
      <c r="N89" s="76">
        <f>SUBTOTAL(9,N90:N172)</f>
        <v>0</v>
      </c>
      <c r="O89" s="115"/>
      <c r="P89" s="75">
        <f>SUBTOTAL(9,P90:P172)</f>
        <v>0</v>
      </c>
      <c r="Q89" s="75">
        <f>SUBTOTAL(9,Q90:Q172)</f>
        <v>0</v>
      </c>
      <c r="R89" s="6"/>
      <c r="S89" s="8"/>
      <c r="T89" s="8"/>
    </row>
    <row r="90" spans="1:20" ht="11.25" outlineLevel="4" x14ac:dyDescent="0.2">
      <c r="A90" s="10"/>
      <c r="B90" s="116"/>
      <c r="C90" s="117">
        <v>11</v>
      </c>
      <c r="D90" s="118" t="s">
        <v>200</v>
      </c>
      <c r="E90" s="119" t="s">
        <v>268</v>
      </c>
      <c r="F90" s="120" t="s">
        <v>269</v>
      </c>
      <c r="G90" s="118" t="s">
        <v>203</v>
      </c>
      <c r="H90" s="121">
        <v>79.777000000000001</v>
      </c>
      <c r="I90" s="122"/>
      <c r="J90" s="123">
        <f>H90*I90</f>
        <v>0</v>
      </c>
      <c r="K90" s="121">
        <v>2.16</v>
      </c>
      <c r="L90" s="121">
        <f>H90*K90</f>
        <v>172.31832</v>
      </c>
      <c r="M90" s="121"/>
      <c r="N90" s="121">
        <f>H90*M90</f>
        <v>0</v>
      </c>
      <c r="O90" s="123">
        <v>21</v>
      </c>
      <c r="P90" s="123">
        <f>J90*(O90/100)</f>
        <v>0</v>
      </c>
      <c r="Q90" s="123">
        <f>J90+P90</f>
        <v>0</v>
      </c>
      <c r="R90" s="8"/>
      <c r="S90" s="8"/>
      <c r="T90" s="8"/>
    </row>
    <row r="91" spans="1:20" ht="9.75" outlineLevel="5" x14ac:dyDescent="0.2">
      <c r="A91" s="124"/>
      <c r="B91" s="125"/>
      <c r="C91" s="125"/>
      <c r="D91" s="126"/>
      <c r="E91" s="131" t="s">
        <v>17</v>
      </c>
      <c r="F91" s="127" t="s">
        <v>270</v>
      </c>
      <c r="G91" s="126"/>
      <c r="H91" s="128">
        <v>79.777000000000001</v>
      </c>
      <c r="I91" s="129"/>
      <c r="J91" s="130"/>
      <c r="K91" s="128"/>
      <c r="L91" s="128"/>
      <c r="M91" s="128"/>
      <c r="N91" s="128"/>
      <c r="O91" s="130"/>
      <c r="P91" s="130"/>
      <c r="Q91" s="130"/>
      <c r="R91" s="6"/>
      <c r="S91" s="8"/>
    </row>
    <row r="92" spans="1:20" ht="7.5" customHeight="1" outlineLevel="5" x14ac:dyDescent="0.15">
      <c r="A92" s="8"/>
      <c r="B92" s="80"/>
      <c r="C92" s="79"/>
      <c r="D92" s="82"/>
      <c r="E92" s="37"/>
      <c r="F92" s="83"/>
      <c r="G92" s="82"/>
      <c r="H92" s="84"/>
      <c r="I92" s="86"/>
      <c r="J92" s="39"/>
      <c r="K92" s="43"/>
      <c r="L92" s="43"/>
      <c r="M92" s="43"/>
      <c r="N92" s="43"/>
      <c r="O92" s="39"/>
      <c r="P92" s="39"/>
      <c r="Q92" s="39"/>
      <c r="R92" s="6"/>
      <c r="S92" s="8"/>
    </row>
    <row r="93" spans="1:20" ht="11.25" outlineLevel="4" x14ac:dyDescent="0.2">
      <c r="A93" s="10"/>
      <c r="B93" s="116"/>
      <c r="C93" s="117">
        <v>12</v>
      </c>
      <c r="D93" s="118" t="s">
        <v>200</v>
      </c>
      <c r="E93" s="119" t="s">
        <v>271</v>
      </c>
      <c r="F93" s="120" t="s">
        <v>272</v>
      </c>
      <c r="G93" s="118" t="s">
        <v>203</v>
      </c>
      <c r="H93" s="121">
        <v>13.623200000000001</v>
      </c>
      <c r="I93" s="122"/>
      <c r="J93" s="123">
        <f>H93*I93</f>
        <v>0</v>
      </c>
      <c r="K93" s="121">
        <v>2.16</v>
      </c>
      <c r="L93" s="121">
        <f>H93*K93</f>
        <v>29.426112000000003</v>
      </c>
      <c r="M93" s="121"/>
      <c r="N93" s="121">
        <f>H93*M93</f>
        <v>0</v>
      </c>
      <c r="O93" s="123">
        <v>21</v>
      </c>
      <c r="P93" s="123">
        <f>J93*(O93/100)</f>
        <v>0</v>
      </c>
      <c r="Q93" s="123">
        <f>J93+P93</f>
        <v>0</v>
      </c>
      <c r="R93" s="8"/>
      <c r="S93" s="8"/>
      <c r="T93" s="8"/>
    </row>
    <row r="94" spans="1:20" ht="9.75" outlineLevel="5" x14ac:dyDescent="0.2">
      <c r="A94" s="124"/>
      <c r="B94" s="125"/>
      <c r="C94" s="125"/>
      <c r="D94" s="126"/>
      <c r="E94" s="131" t="s">
        <v>17</v>
      </c>
      <c r="F94" s="127" t="s">
        <v>273</v>
      </c>
      <c r="G94" s="126"/>
      <c r="H94" s="128">
        <v>0</v>
      </c>
      <c r="I94" s="129"/>
      <c r="J94" s="130"/>
      <c r="K94" s="128"/>
      <c r="L94" s="128"/>
      <c r="M94" s="128"/>
      <c r="N94" s="128"/>
      <c r="O94" s="130"/>
      <c r="P94" s="130"/>
      <c r="Q94" s="130"/>
      <c r="R94" s="6"/>
      <c r="S94" s="8"/>
    </row>
    <row r="95" spans="1:20" ht="9.75" outlineLevel="5" x14ac:dyDescent="0.2">
      <c r="A95" s="124"/>
      <c r="B95" s="125"/>
      <c r="C95" s="125"/>
      <c r="D95" s="126"/>
      <c r="E95" s="131"/>
      <c r="F95" s="127" t="s">
        <v>274</v>
      </c>
      <c r="G95" s="126"/>
      <c r="H95" s="128">
        <v>7.2712000000000003</v>
      </c>
      <c r="I95" s="129"/>
      <c r="J95" s="130"/>
      <c r="K95" s="128"/>
      <c r="L95" s="128"/>
      <c r="M95" s="128"/>
      <c r="N95" s="128"/>
      <c r="O95" s="130"/>
      <c r="P95" s="130"/>
      <c r="Q95" s="130"/>
      <c r="R95" s="6"/>
      <c r="S95" s="8"/>
    </row>
    <row r="96" spans="1:20" ht="9.75" outlineLevel="5" x14ac:dyDescent="0.2">
      <c r="A96" s="124"/>
      <c r="B96" s="125"/>
      <c r="C96" s="125"/>
      <c r="D96" s="126"/>
      <c r="E96" s="131"/>
      <c r="F96" s="127" t="s">
        <v>275</v>
      </c>
      <c r="G96" s="126"/>
      <c r="H96" s="128">
        <v>4.7920000000000007</v>
      </c>
      <c r="I96" s="129"/>
      <c r="J96" s="130"/>
      <c r="K96" s="128"/>
      <c r="L96" s="128"/>
      <c r="M96" s="128"/>
      <c r="N96" s="128"/>
      <c r="O96" s="130"/>
      <c r="P96" s="130"/>
      <c r="Q96" s="130"/>
      <c r="R96" s="6"/>
      <c r="S96" s="8"/>
    </row>
    <row r="97" spans="1:20" ht="9.75" outlineLevel="5" x14ac:dyDescent="0.2">
      <c r="A97" s="124"/>
      <c r="B97" s="125"/>
      <c r="C97" s="125"/>
      <c r="D97" s="126"/>
      <c r="E97" s="131"/>
      <c r="F97" s="127" t="s">
        <v>276</v>
      </c>
      <c r="G97" s="126"/>
      <c r="H97" s="128">
        <v>1.56</v>
      </c>
      <c r="I97" s="129"/>
      <c r="J97" s="130"/>
      <c r="K97" s="128"/>
      <c r="L97" s="128"/>
      <c r="M97" s="128"/>
      <c r="N97" s="128"/>
      <c r="O97" s="130"/>
      <c r="P97" s="130"/>
      <c r="Q97" s="130"/>
      <c r="R97" s="6"/>
      <c r="S97" s="8"/>
    </row>
    <row r="98" spans="1:20" ht="7.5" customHeight="1" outlineLevel="5" x14ac:dyDescent="0.15">
      <c r="A98" s="8"/>
      <c r="B98" s="80"/>
      <c r="C98" s="79"/>
      <c r="D98" s="82"/>
      <c r="E98" s="37"/>
      <c r="F98" s="83"/>
      <c r="G98" s="82"/>
      <c r="H98" s="84"/>
      <c r="I98" s="86"/>
      <c r="J98" s="39"/>
      <c r="K98" s="43"/>
      <c r="L98" s="43"/>
      <c r="M98" s="43"/>
      <c r="N98" s="43"/>
      <c r="O98" s="39"/>
      <c r="P98" s="39"/>
      <c r="Q98" s="39"/>
      <c r="R98" s="6"/>
      <c r="S98" s="8"/>
    </row>
    <row r="99" spans="1:20" ht="11.25" outlineLevel="4" x14ac:dyDescent="0.2">
      <c r="A99" s="10"/>
      <c r="B99" s="116"/>
      <c r="C99" s="117">
        <v>13</v>
      </c>
      <c r="D99" s="118" t="s">
        <v>200</v>
      </c>
      <c r="E99" s="119" t="s">
        <v>277</v>
      </c>
      <c r="F99" s="120" t="s">
        <v>278</v>
      </c>
      <c r="G99" s="118" t="s">
        <v>203</v>
      </c>
      <c r="H99" s="121">
        <v>59.787824999999998</v>
      </c>
      <c r="I99" s="122"/>
      <c r="J99" s="123">
        <f>H99*I99</f>
        <v>0</v>
      </c>
      <c r="K99" s="121">
        <v>2.5018699999999998</v>
      </c>
      <c r="L99" s="121">
        <f>H99*K99</f>
        <v>149.58136573274999</v>
      </c>
      <c r="M99" s="121"/>
      <c r="N99" s="121">
        <f>H99*M99</f>
        <v>0</v>
      </c>
      <c r="O99" s="123">
        <v>21</v>
      </c>
      <c r="P99" s="123">
        <f>J99*(O99/100)</f>
        <v>0</v>
      </c>
      <c r="Q99" s="123">
        <f>J99+P99</f>
        <v>0</v>
      </c>
      <c r="R99" s="8"/>
      <c r="S99" s="8"/>
      <c r="T99" s="8"/>
    </row>
    <row r="100" spans="1:20" ht="9.75" outlineLevel="5" x14ac:dyDescent="0.2">
      <c r="A100" s="124"/>
      <c r="B100" s="125"/>
      <c r="C100" s="125"/>
      <c r="D100" s="126"/>
      <c r="E100" s="131" t="s">
        <v>17</v>
      </c>
      <c r="F100" s="127" t="s">
        <v>279</v>
      </c>
      <c r="G100" s="126"/>
      <c r="H100" s="128">
        <v>0</v>
      </c>
      <c r="I100" s="129"/>
      <c r="J100" s="130"/>
      <c r="K100" s="128"/>
      <c r="L100" s="128"/>
      <c r="M100" s="128"/>
      <c r="N100" s="128"/>
      <c r="O100" s="130"/>
      <c r="P100" s="130"/>
      <c r="Q100" s="130"/>
      <c r="R100" s="6"/>
      <c r="S100" s="8"/>
    </row>
    <row r="101" spans="1:20" ht="9.75" outlineLevel="5" x14ac:dyDescent="0.2">
      <c r="A101" s="124"/>
      <c r="B101" s="125"/>
      <c r="C101" s="125"/>
      <c r="D101" s="126"/>
      <c r="E101" s="131"/>
      <c r="F101" s="127" t="s">
        <v>280</v>
      </c>
      <c r="G101" s="126"/>
      <c r="H101" s="128">
        <v>61.620075</v>
      </c>
      <c r="I101" s="129"/>
      <c r="J101" s="130"/>
      <c r="K101" s="128"/>
      <c r="L101" s="128"/>
      <c r="M101" s="128"/>
      <c r="N101" s="128"/>
      <c r="O101" s="130"/>
      <c r="P101" s="130"/>
      <c r="Q101" s="130"/>
      <c r="R101" s="6"/>
      <c r="S101" s="8"/>
    </row>
    <row r="102" spans="1:20" ht="9.75" outlineLevel="5" x14ac:dyDescent="0.2">
      <c r="A102" s="124"/>
      <c r="B102" s="125"/>
      <c r="C102" s="125"/>
      <c r="D102" s="126"/>
      <c r="E102" s="131"/>
      <c r="F102" s="127" t="s">
        <v>281</v>
      </c>
      <c r="G102" s="126"/>
      <c r="H102" s="128">
        <v>-1.8322499999999999</v>
      </c>
      <c r="I102" s="129"/>
      <c r="J102" s="130"/>
      <c r="K102" s="128"/>
      <c r="L102" s="128"/>
      <c r="M102" s="128"/>
      <c r="N102" s="128"/>
      <c r="O102" s="130"/>
      <c r="P102" s="130"/>
      <c r="Q102" s="130"/>
      <c r="R102" s="6"/>
      <c r="S102" s="8"/>
    </row>
    <row r="103" spans="1:20" ht="7.5" customHeight="1" outlineLevel="5" x14ac:dyDescent="0.15">
      <c r="A103" s="8"/>
      <c r="B103" s="80"/>
      <c r="C103" s="79"/>
      <c r="D103" s="82"/>
      <c r="E103" s="37"/>
      <c r="F103" s="83"/>
      <c r="G103" s="82"/>
      <c r="H103" s="84"/>
      <c r="I103" s="86"/>
      <c r="J103" s="39"/>
      <c r="K103" s="43"/>
      <c r="L103" s="43"/>
      <c r="M103" s="43"/>
      <c r="N103" s="43"/>
      <c r="O103" s="39"/>
      <c r="P103" s="39"/>
      <c r="Q103" s="39"/>
      <c r="R103" s="6"/>
      <c r="S103" s="8"/>
    </row>
    <row r="104" spans="1:20" ht="11.25" outlineLevel="4" x14ac:dyDescent="0.2">
      <c r="A104" s="10"/>
      <c r="B104" s="116"/>
      <c r="C104" s="117">
        <v>14</v>
      </c>
      <c r="D104" s="118" t="s">
        <v>200</v>
      </c>
      <c r="E104" s="119" t="s">
        <v>282</v>
      </c>
      <c r="F104" s="120" t="s">
        <v>283</v>
      </c>
      <c r="G104" s="118" t="s">
        <v>262</v>
      </c>
      <c r="H104" s="121">
        <v>27.867000000000001</v>
      </c>
      <c r="I104" s="122"/>
      <c r="J104" s="123">
        <f>H104*I104</f>
        <v>0</v>
      </c>
      <c r="K104" s="121">
        <v>2.9399999999999999E-3</v>
      </c>
      <c r="L104" s="121">
        <f>H104*K104</f>
        <v>8.1928979999999998E-2</v>
      </c>
      <c r="M104" s="121"/>
      <c r="N104" s="121">
        <f>H104*M104</f>
        <v>0</v>
      </c>
      <c r="O104" s="123">
        <v>21</v>
      </c>
      <c r="P104" s="123">
        <f>J104*(O104/100)</f>
        <v>0</v>
      </c>
      <c r="Q104" s="123">
        <f>J104+P104</f>
        <v>0</v>
      </c>
      <c r="R104" s="8"/>
      <c r="S104" s="8"/>
      <c r="T104" s="8"/>
    </row>
    <row r="105" spans="1:20" ht="9.75" outlineLevel="5" x14ac:dyDescent="0.2">
      <c r="A105" s="124"/>
      <c r="B105" s="125"/>
      <c r="C105" s="125"/>
      <c r="D105" s="126"/>
      <c r="E105" s="131" t="s">
        <v>17</v>
      </c>
      <c r="F105" s="127" t="s">
        <v>279</v>
      </c>
      <c r="G105" s="126"/>
      <c r="H105" s="128">
        <v>0</v>
      </c>
      <c r="I105" s="129"/>
      <c r="J105" s="130"/>
      <c r="K105" s="128"/>
      <c r="L105" s="128"/>
      <c r="M105" s="128"/>
      <c r="N105" s="128"/>
      <c r="O105" s="130"/>
      <c r="P105" s="130"/>
      <c r="Q105" s="130"/>
      <c r="R105" s="6"/>
      <c r="S105" s="8"/>
    </row>
    <row r="106" spans="1:20" ht="9.75" outlineLevel="5" x14ac:dyDescent="0.2">
      <c r="A106" s="124"/>
      <c r="B106" s="125"/>
      <c r="C106" s="125"/>
      <c r="D106" s="126"/>
      <c r="E106" s="131"/>
      <c r="F106" s="127" t="s">
        <v>284</v>
      </c>
      <c r="G106" s="126"/>
      <c r="H106" s="128">
        <v>27.867000000000001</v>
      </c>
      <c r="I106" s="129"/>
      <c r="J106" s="130"/>
      <c r="K106" s="128"/>
      <c r="L106" s="128"/>
      <c r="M106" s="128"/>
      <c r="N106" s="128"/>
      <c r="O106" s="130"/>
      <c r="P106" s="130"/>
      <c r="Q106" s="130"/>
      <c r="R106" s="6"/>
      <c r="S106" s="8"/>
    </row>
    <row r="107" spans="1:20" ht="7.5" customHeight="1" outlineLevel="5" x14ac:dyDescent="0.15">
      <c r="A107" s="8"/>
      <c r="B107" s="80"/>
      <c r="C107" s="79"/>
      <c r="D107" s="82"/>
      <c r="E107" s="37"/>
      <c r="F107" s="83"/>
      <c r="G107" s="82"/>
      <c r="H107" s="84"/>
      <c r="I107" s="86"/>
      <c r="J107" s="39"/>
      <c r="K107" s="43"/>
      <c r="L107" s="43"/>
      <c r="M107" s="43"/>
      <c r="N107" s="43"/>
      <c r="O107" s="39"/>
      <c r="P107" s="39"/>
      <c r="Q107" s="39"/>
      <c r="R107" s="6"/>
      <c r="S107" s="8"/>
    </row>
    <row r="108" spans="1:20" ht="11.25" outlineLevel="4" x14ac:dyDescent="0.2">
      <c r="A108" s="10"/>
      <c r="B108" s="116"/>
      <c r="C108" s="117">
        <v>15</v>
      </c>
      <c r="D108" s="118" t="s">
        <v>200</v>
      </c>
      <c r="E108" s="119" t="s">
        <v>285</v>
      </c>
      <c r="F108" s="120" t="s">
        <v>286</v>
      </c>
      <c r="G108" s="118" t="s">
        <v>262</v>
      </c>
      <c r="H108" s="121">
        <v>27.867000000000001</v>
      </c>
      <c r="I108" s="122"/>
      <c r="J108" s="123">
        <f>H108*I108</f>
        <v>0</v>
      </c>
      <c r="K108" s="121"/>
      <c r="L108" s="121">
        <f>H108*K108</f>
        <v>0</v>
      </c>
      <c r="M108" s="121"/>
      <c r="N108" s="121">
        <f>H108*M108</f>
        <v>0</v>
      </c>
      <c r="O108" s="123">
        <v>21</v>
      </c>
      <c r="P108" s="123">
        <f>J108*(O108/100)</f>
        <v>0</v>
      </c>
      <c r="Q108" s="123">
        <f>J108+P108</f>
        <v>0</v>
      </c>
      <c r="R108" s="8"/>
      <c r="S108" s="8"/>
      <c r="T108" s="8"/>
    </row>
    <row r="109" spans="1:20" ht="11.25" outlineLevel="4" x14ac:dyDescent="0.2">
      <c r="A109" s="10"/>
      <c r="B109" s="116"/>
      <c r="C109" s="117">
        <v>16</v>
      </c>
      <c r="D109" s="118" t="s">
        <v>200</v>
      </c>
      <c r="E109" s="119" t="s">
        <v>287</v>
      </c>
      <c r="F109" s="120" t="s">
        <v>288</v>
      </c>
      <c r="G109" s="118" t="s">
        <v>259</v>
      </c>
      <c r="H109" s="121">
        <v>4.4242990500000001</v>
      </c>
      <c r="I109" s="122"/>
      <c r="J109" s="123">
        <f>H109*I109</f>
        <v>0</v>
      </c>
      <c r="K109" s="121">
        <v>1.06277</v>
      </c>
      <c r="L109" s="121">
        <f>H109*K109</f>
        <v>4.7020123013684998</v>
      </c>
      <c r="M109" s="121"/>
      <c r="N109" s="121">
        <f>H109*M109</f>
        <v>0</v>
      </c>
      <c r="O109" s="123">
        <v>21</v>
      </c>
      <c r="P109" s="123">
        <f>J109*(O109/100)</f>
        <v>0</v>
      </c>
      <c r="Q109" s="123">
        <f>J109+P109</f>
        <v>0</v>
      </c>
      <c r="R109" s="8"/>
      <c r="S109" s="8"/>
      <c r="T109" s="8"/>
    </row>
    <row r="110" spans="1:20" ht="9.75" outlineLevel="5" x14ac:dyDescent="0.2">
      <c r="A110" s="124"/>
      <c r="B110" s="125"/>
      <c r="C110" s="125"/>
      <c r="D110" s="126"/>
      <c r="E110" s="131" t="s">
        <v>17</v>
      </c>
      <c r="F110" s="127" t="s">
        <v>289</v>
      </c>
      <c r="G110" s="126"/>
      <c r="H110" s="128">
        <v>0</v>
      </c>
      <c r="I110" s="129"/>
      <c r="J110" s="130"/>
      <c r="K110" s="128"/>
      <c r="L110" s="128"/>
      <c r="M110" s="128"/>
      <c r="N110" s="128"/>
      <c r="O110" s="130"/>
      <c r="P110" s="130"/>
      <c r="Q110" s="130"/>
      <c r="R110" s="6"/>
      <c r="S110" s="8"/>
    </row>
    <row r="111" spans="1:20" ht="9.75" outlineLevel="5" x14ac:dyDescent="0.2">
      <c r="A111" s="124"/>
      <c r="B111" s="125"/>
      <c r="C111" s="125"/>
      <c r="D111" s="126"/>
      <c r="E111" s="131"/>
      <c r="F111" s="127" t="s">
        <v>290</v>
      </c>
      <c r="G111" s="126"/>
      <c r="H111" s="128">
        <v>4.5598855500000006</v>
      </c>
      <c r="I111" s="129"/>
      <c r="J111" s="130"/>
      <c r="K111" s="128"/>
      <c r="L111" s="128"/>
      <c r="M111" s="128"/>
      <c r="N111" s="128"/>
      <c r="O111" s="130"/>
      <c r="P111" s="130"/>
      <c r="Q111" s="130"/>
      <c r="R111" s="6"/>
      <c r="S111" s="8"/>
    </row>
    <row r="112" spans="1:20" ht="9.75" outlineLevel="5" x14ac:dyDescent="0.2">
      <c r="A112" s="124"/>
      <c r="B112" s="125"/>
      <c r="C112" s="125"/>
      <c r="D112" s="126"/>
      <c r="E112" s="131"/>
      <c r="F112" s="127" t="s">
        <v>291</v>
      </c>
      <c r="G112" s="126"/>
      <c r="H112" s="128">
        <v>-0.1355865</v>
      </c>
      <c r="I112" s="129"/>
      <c r="J112" s="130"/>
      <c r="K112" s="128"/>
      <c r="L112" s="128"/>
      <c r="M112" s="128"/>
      <c r="N112" s="128"/>
      <c r="O112" s="130"/>
      <c r="P112" s="130"/>
      <c r="Q112" s="130"/>
      <c r="R112" s="6"/>
      <c r="S112" s="8"/>
    </row>
    <row r="113" spans="1:20" ht="7.5" customHeight="1" outlineLevel="5" x14ac:dyDescent="0.15">
      <c r="A113" s="8"/>
      <c r="B113" s="80"/>
      <c r="C113" s="79"/>
      <c r="D113" s="82"/>
      <c r="E113" s="37"/>
      <c r="F113" s="83"/>
      <c r="G113" s="82"/>
      <c r="H113" s="84"/>
      <c r="I113" s="86"/>
      <c r="J113" s="39"/>
      <c r="K113" s="43"/>
      <c r="L113" s="43"/>
      <c r="M113" s="43"/>
      <c r="N113" s="43"/>
      <c r="O113" s="39"/>
      <c r="P113" s="39"/>
      <c r="Q113" s="39"/>
      <c r="R113" s="6"/>
      <c r="S113" s="8"/>
    </row>
    <row r="114" spans="1:20" ht="11.25" outlineLevel="4" x14ac:dyDescent="0.2">
      <c r="A114" s="10"/>
      <c r="B114" s="116"/>
      <c r="C114" s="117">
        <v>17</v>
      </c>
      <c r="D114" s="118" t="s">
        <v>200</v>
      </c>
      <c r="E114" s="119" t="s">
        <v>292</v>
      </c>
      <c r="F114" s="120" t="s">
        <v>293</v>
      </c>
      <c r="G114" s="118" t="s">
        <v>203</v>
      </c>
      <c r="H114" s="121">
        <v>31.333359999999999</v>
      </c>
      <c r="I114" s="122"/>
      <c r="J114" s="123">
        <f>H114*I114</f>
        <v>0</v>
      </c>
      <c r="K114" s="121">
        <v>2.3010199999999998</v>
      </c>
      <c r="L114" s="121">
        <f>H114*K114</f>
        <v>72.098688027199998</v>
      </c>
      <c r="M114" s="121"/>
      <c r="N114" s="121">
        <f>H114*M114</f>
        <v>0</v>
      </c>
      <c r="O114" s="123">
        <v>21</v>
      </c>
      <c r="P114" s="123">
        <f>J114*(O114/100)</f>
        <v>0</v>
      </c>
      <c r="Q114" s="123">
        <f>J114+P114</f>
        <v>0</v>
      </c>
      <c r="R114" s="8"/>
      <c r="S114" s="8"/>
      <c r="T114" s="8"/>
    </row>
    <row r="115" spans="1:20" ht="9.75" outlineLevel="5" x14ac:dyDescent="0.2">
      <c r="A115" s="124"/>
      <c r="B115" s="125"/>
      <c r="C115" s="125"/>
      <c r="D115" s="126"/>
      <c r="E115" s="131" t="s">
        <v>17</v>
      </c>
      <c r="F115" s="127" t="s">
        <v>294</v>
      </c>
      <c r="G115" s="126"/>
      <c r="H115" s="128">
        <v>0</v>
      </c>
      <c r="I115" s="129"/>
      <c r="J115" s="130"/>
      <c r="K115" s="128"/>
      <c r="L115" s="128"/>
      <c r="M115" s="128"/>
      <c r="N115" s="128"/>
      <c r="O115" s="130"/>
      <c r="P115" s="130"/>
      <c r="Q115" s="130"/>
      <c r="R115" s="6"/>
      <c r="S115" s="8"/>
    </row>
    <row r="116" spans="1:20" ht="9.75" outlineLevel="5" x14ac:dyDescent="0.2">
      <c r="A116" s="124"/>
      <c r="B116" s="125"/>
      <c r="C116" s="125"/>
      <c r="D116" s="126"/>
      <c r="E116" s="131"/>
      <c r="F116" s="127" t="s">
        <v>295</v>
      </c>
      <c r="G116" s="126"/>
      <c r="H116" s="128">
        <v>0</v>
      </c>
      <c r="I116" s="129"/>
      <c r="J116" s="130"/>
      <c r="K116" s="128"/>
      <c r="L116" s="128"/>
      <c r="M116" s="128"/>
      <c r="N116" s="128"/>
      <c r="O116" s="130"/>
      <c r="P116" s="130"/>
      <c r="Q116" s="130"/>
      <c r="R116" s="6"/>
      <c r="S116" s="8"/>
    </row>
    <row r="117" spans="1:20" ht="9.75" outlineLevel="5" x14ac:dyDescent="0.2">
      <c r="A117" s="124"/>
      <c r="B117" s="125"/>
      <c r="C117" s="125"/>
      <c r="D117" s="126"/>
      <c r="E117" s="131"/>
      <c r="F117" s="127" t="s">
        <v>296</v>
      </c>
      <c r="G117" s="126"/>
      <c r="H117" s="128">
        <v>16.723759999999999</v>
      </c>
      <c r="I117" s="129"/>
      <c r="J117" s="130"/>
      <c r="K117" s="128"/>
      <c r="L117" s="128"/>
      <c r="M117" s="128"/>
      <c r="N117" s="128"/>
      <c r="O117" s="130"/>
      <c r="P117" s="130"/>
      <c r="Q117" s="130"/>
      <c r="R117" s="6"/>
      <c r="S117" s="8"/>
    </row>
    <row r="118" spans="1:20" ht="9.75" outlineLevel="5" x14ac:dyDescent="0.2">
      <c r="A118" s="124"/>
      <c r="B118" s="125"/>
      <c r="C118" s="125"/>
      <c r="D118" s="126"/>
      <c r="E118" s="131"/>
      <c r="F118" s="127" t="s">
        <v>297</v>
      </c>
      <c r="G118" s="126"/>
      <c r="H118" s="128">
        <v>11.021600000000001</v>
      </c>
      <c r="I118" s="129"/>
      <c r="J118" s="130"/>
      <c r="K118" s="128"/>
      <c r="L118" s="128"/>
      <c r="M118" s="128"/>
      <c r="N118" s="128"/>
      <c r="O118" s="130"/>
      <c r="P118" s="130"/>
      <c r="Q118" s="130"/>
      <c r="R118" s="6"/>
      <c r="S118" s="8"/>
    </row>
    <row r="119" spans="1:20" ht="9.75" outlineLevel="5" x14ac:dyDescent="0.2">
      <c r="A119" s="124"/>
      <c r="B119" s="125"/>
      <c r="C119" s="125"/>
      <c r="D119" s="126"/>
      <c r="E119" s="131"/>
      <c r="F119" s="127" t="s">
        <v>298</v>
      </c>
      <c r="G119" s="126"/>
      <c r="H119" s="128">
        <v>3.5879999999999992</v>
      </c>
      <c r="I119" s="129"/>
      <c r="J119" s="130"/>
      <c r="K119" s="128"/>
      <c r="L119" s="128"/>
      <c r="M119" s="128"/>
      <c r="N119" s="128"/>
      <c r="O119" s="130"/>
      <c r="P119" s="130"/>
      <c r="Q119" s="130"/>
      <c r="R119" s="6"/>
      <c r="S119" s="8"/>
    </row>
    <row r="120" spans="1:20" ht="7.5" customHeight="1" outlineLevel="5" x14ac:dyDescent="0.15">
      <c r="A120" s="8"/>
      <c r="B120" s="80"/>
      <c r="C120" s="79"/>
      <c r="D120" s="82"/>
      <c r="E120" s="37"/>
      <c r="F120" s="83"/>
      <c r="G120" s="82"/>
      <c r="H120" s="84"/>
      <c r="I120" s="86"/>
      <c r="J120" s="39"/>
      <c r="K120" s="43"/>
      <c r="L120" s="43"/>
      <c r="M120" s="43"/>
      <c r="N120" s="43"/>
      <c r="O120" s="39"/>
      <c r="P120" s="39"/>
      <c r="Q120" s="39"/>
      <c r="R120" s="6"/>
      <c r="S120" s="8"/>
    </row>
    <row r="121" spans="1:20" ht="11.25" outlineLevel="4" x14ac:dyDescent="0.2">
      <c r="A121" s="10"/>
      <c r="B121" s="116"/>
      <c r="C121" s="117">
        <v>18</v>
      </c>
      <c r="D121" s="118" t="s">
        <v>200</v>
      </c>
      <c r="E121" s="119" t="s">
        <v>299</v>
      </c>
      <c r="F121" s="120" t="s">
        <v>300</v>
      </c>
      <c r="G121" s="118" t="s">
        <v>262</v>
      </c>
      <c r="H121" s="121">
        <v>137.16499999999999</v>
      </c>
      <c r="I121" s="122"/>
      <c r="J121" s="123">
        <f>H121*I121</f>
        <v>0</v>
      </c>
      <c r="K121" s="121">
        <v>1.2381500000000001</v>
      </c>
      <c r="L121" s="121">
        <f>H121*K121</f>
        <v>169.83084475000001</v>
      </c>
      <c r="M121" s="121"/>
      <c r="N121" s="121">
        <f>H121*M121</f>
        <v>0</v>
      </c>
      <c r="O121" s="123">
        <v>21</v>
      </c>
      <c r="P121" s="123">
        <f>J121*(O121/100)</f>
        <v>0</v>
      </c>
      <c r="Q121" s="123">
        <f>J121+P121</f>
        <v>0</v>
      </c>
      <c r="R121" s="8"/>
      <c r="S121" s="8"/>
      <c r="T121" s="8"/>
    </row>
    <row r="122" spans="1:20" ht="9.75" outlineLevel="5" x14ac:dyDescent="0.2">
      <c r="A122" s="124"/>
      <c r="B122" s="125"/>
      <c r="C122" s="125"/>
      <c r="D122" s="126"/>
      <c r="E122" s="131" t="s">
        <v>17</v>
      </c>
      <c r="F122" s="127" t="s">
        <v>301</v>
      </c>
      <c r="G122" s="126"/>
      <c r="H122" s="128">
        <v>0</v>
      </c>
      <c r="I122" s="129"/>
      <c r="J122" s="130"/>
      <c r="K122" s="128"/>
      <c r="L122" s="128"/>
      <c r="M122" s="128"/>
      <c r="N122" s="128"/>
      <c r="O122" s="130"/>
      <c r="P122" s="130"/>
      <c r="Q122" s="130"/>
      <c r="R122" s="6"/>
      <c r="S122" s="8"/>
    </row>
    <row r="123" spans="1:20" ht="9.75" outlineLevel="5" x14ac:dyDescent="0.2">
      <c r="A123" s="124"/>
      <c r="B123" s="125"/>
      <c r="C123" s="125"/>
      <c r="D123" s="126"/>
      <c r="E123" s="131"/>
      <c r="F123" s="127" t="s">
        <v>302</v>
      </c>
      <c r="G123" s="126"/>
      <c r="H123" s="128">
        <v>90.889999999999986</v>
      </c>
      <c r="I123" s="129"/>
      <c r="J123" s="130"/>
      <c r="K123" s="128"/>
      <c r="L123" s="128"/>
      <c r="M123" s="128"/>
      <c r="N123" s="128"/>
      <c r="O123" s="130"/>
      <c r="P123" s="130"/>
      <c r="Q123" s="130"/>
      <c r="R123" s="6"/>
      <c r="S123" s="8"/>
    </row>
    <row r="124" spans="1:20" ht="9.75" outlineLevel="5" x14ac:dyDescent="0.2">
      <c r="A124" s="124"/>
      <c r="B124" s="125"/>
      <c r="C124" s="125"/>
      <c r="D124" s="126"/>
      <c r="E124" s="131"/>
      <c r="F124" s="127" t="s">
        <v>303</v>
      </c>
      <c r="G124" s="126"/>
      <c r="H124" s="128">
        <v>46.274999999999999</v>
      </c>
      <c r="I124" s="129"/>
      <c r="J124" s="130"/>
      <c r="K124" s="128"/>
      <c r="L124" s="128"/>
      <c r="M124" s="128"/>
      <c r="N124" s="128"/>
      <c r="O124" s="130"/>
      <c r="P124" s="130"/>
      <c r="Q124" s="130"/>
      <c r="R124" s="6"/>
      <c r="S124" s="8"/>
    </row>
    <row r="125" spans="1:20" ht="7.5" customHeight="1" outlineLevel="5" x14ac:dyDescent="0.15">
      <c r="A125" s="8"/>
      <c r="B125" s="80"/>
      <c r="C125" s="79"/>
      <c r="D125" s="82"/>
      <c r="E125" s="37"/>
      <c r="F125" s="83"/>
      <c r="G125" s="82"/>
      <c r="H125" s="84"/>
      <c r="I125" s="86"/>
      <c r="J125" s="39"/>
      <c r="K125" s="43"/>
      <c r="L125" s="43"/>
      <c r="M125" s="43"/>
      <c r="N125" s="43"/>
      <c r="O125" s="39"/>
      <c r="P125" s="39"/>
      <c r="Q125" s="39"/>
      <c r="R125" s="6"/>
      <c r="S125" s="8"/>
    </row>
    <row r="126" spans="1:20" ht="11.25" outlineLevel="4" x14ac:dyDescent="0.2">
      <c r="A126" s="10"/>
      <c r="B126" s="116"/>
      <c r="C126" s="117">
        <v>19</v>
      </c>
      <c r="D126" s="118" t="s">
        <v>200</v>
      </c>
      <c r="E126" s="119" t="s">
        <v>304</v>
      </c>
      <c r="F126" s="120" t="s">
        <v>305</v>
      </c>
      <c r="G126" s="118" t="s">
        <v>203</v>
      </c>
      <c r="H126" s="121">
        <v>5.4</v>
      </c>
      <c r="I126" s="122"/>
      <c r="J126" s="123">
        <f>H126*I126</f>
        <v>0</v>
      </c>
      <c r="K126" s="121">
        <v>2.5018699999999998</v>
      </c>
      <c r="L126" s="121">
        <f>H126*K126</f>
        <v>13.510097999999999</v>
      </c>
      <c r="M126" s="121"/>
      <c r="N126" s="121">
        <f>H126*M126</f>
        <v>0</v>
      </c>
      <c r="O126" s="123">
        <v>21</v>
      </c>
      <c r="P126" s="123">
        <f>J126*(O126/100)</f>
        <v>0</v>
      </c>
      <c r="Q126" s="123">
        <f>J126+P126</f>
        <v>0</v>
      </c>
      <c r="R126" s="8"/>
      <c r="S126" s="8"/>
      <c r="T126" s="8"/>
    </row>
    <row r="127" spans="1:20" ht="9.75" outlineLevel="5" x14ac:dyDescent="0.2">
      <c r="A127" s="124"/>
      <c r="B127" s="125"/>
      <c r="C127" s="125"/>
      <c r="D127" s="126"/>
      <c r="E127" s="131" t="s">
        <v>17</v>
      </c>
      <c r="F127" s="127" t="s">
        <v>301</v>
      </c>
      <c r="G127" s="126"/>
      <c r="H127" s="128">
        <v>0</v>
      </c>
      <c r="I127" s="129"/>
      <c r="J127" s="130"/>
      <c r="K127" s="128"/>
      <c r="L127" s="128"/>
      <c r="M127" s="128"/>
      <c r="N127" s="128"/>
      <c r="O127" s="130"/>
      <c r="P127" s="130"/>
      <c r="Q127" s="130"/>
      <c r="R127" s="6"/>
      <c r="S127" s="8"/>
    </row>
    <row r="128" spans="1:20" ht="9.75" outlineLevel="5" x14ac:dyDescent="0.2">
      <c r="A128" s="124"/>
      <c r="B128" s="125"/>
      <c r="C128" s="125"/>
      <c r="D128" s="126"/>
      <c r="E128" s="131"/>
      <c r="F128" s="127" t="s">
        <v>306</v>
      </c>
      <c r="G128" s="126"/>
      <c r="H128" s="128">
        <v>5.4</v>
      </c>
      <c r="I128" s="129"/>
      <c r="J128" s="130"/>
      <c r="K128" s="128"/>
      <c r="L128" s="128"/>
      <c r="M128" s="128"/>
      <c r="N128" s="128"/>
      <c r="O128" s="130"/>
      <c r="P128" s="130"/>
      <c r="Q128" s="130"/>
      <c r="R128" s="6"/>
      <c r="S128" s="8"/>
    </row>
    <row r="129" spans="1:20" ht="7.5" customHeight="1" outlineLevel="5" x14ac:dyDescent="0.15">
      <c r="A129" s="8"/>
      <c r="B129" s="80"/>
      <c r="C129" s="79"/>
      <c r="D129" s="82"/>
      <c r="E129" s="37"/>
      <c r="F129" s="83"/>
      <c r="G129" s="82"/>
      <c r="H129" s="84"/>
      <c r="I129" s="86"/>
      <c r="J129" s="39"/>
      <c r="K129" s="43"/>
      <c r="L129" s="43"/>
      <c r="M129" s="43"/>
      <c r="N129" s="43"/>
      <c r="O129" s="39"/>
      <c r="P129" s="39"/>
      <c r="Q129" s="39"/>
      <c r="R129" s="6"/>
      <c r="S129" s="8"/>
    </row>
    <row r="130" spans="1:20" ht="11.25" outlineLevel="4" x14ac:dyDescent="0.2">
      <c r="A130" s="10"/>
      <c r="B130" s="116"/>
      <c r="C130" s="117">
        <v>20</v>
      </c>
      <c r="D130" s="118" t="s">
        <v>200</v>
      </c>
      <c r="E130" s="119" t="s">
        <v>307</v>
      </c>
      <c r="F130" s="120" t="s">
        <v>308</v>
      </c>
      <c r="G130" s="118" t="s">
        <v>262</v>
      </c>
      <c r="H130" s="121">
        <v>26.4</v>
      </c>
      <c r="I130" s="122"/>
      <c r="J130" s="123">
        <f>H130*I130</f>
        <v>0</v>
      </c>
      <c r="K130" s="121">
        <v>2.7499999999999998E-3</v>
      </c>
      <c r="L130" s="121">
        <f>H130*K130</f>
        <v>7.2599999999999998E-2</v>
      </c>
      <c r="M130" s="121"/>
      <c r="N130" s="121">
        <f>H130*M130</f>
        <v>0</v>
      </c>
      <c r="O130" s="123">
        <v>21</v>
      </c>
      <c r="P130" s="123">
        <f>J130*(O130/100)</f>
        <v>0</v>
      </c>
      <c r="Q130" s="123">
        <f>J130+P130</f>
        <v>0</v>
      </c>
      <c r="R130" s="8"/>
      <c r="S130" s="8"/>
      <c r="T130" s="8"/>
    </row>
    <row r="131" spans="1:20" ht="9.75" outlineLevel="5" x14ac:dyDescent="0.2">
      <c r="A131" s="124"/>
      <c r="B131" s="125"/>
      <c r="C131" s="125"/>
      <c r="D131" s="126"/>
      <c r="E131" s="131" t="s">
        <v>17</v>
      </c>
      <c r="F131" s="127" t="s">
        <v>301</v>
      </c>
      <c r="G131" s="126"/>
      <c r="H131" s="128">
        <v>0</v>
      </c>
      <c r="I131" s="129"/>
      <c r="J131" s="130"/>
      <c r="K131" s="128"/>
      <c r="L131" s="128"/>
      <c r="M131" s="128"/>
      <c r="N131" s="128"/>
      <c r="O131" s="130"/>
      <c r="P131" s="130"/>
      <c r="Q131" s="130"/>
      <c r="R131" s="6"/>
      <c r="S131" s="8"/>
    </row>
    <row r="132" spans="1:20" ht="9.75" outlineLevel="5" x14ac:dyDescent="0.2">
      <c r="A132" s="124"/>
      <c r="B132" s="125"/>
      <c r="C132" s="125"/>
      <c r="D132" s="126"/>
      <c r="E132" s="131"/>
      <c r="F132" s="127" t="s">
        <v>309</v>
      </c>
      <c r="G132" s="126"/>
      <c r="H132" s="128">
        <v>18</v>
      </c>
      <c r="I132" s="129"/>
      <c r="J132" s="130"/>
      <c r="K132" s="128"/>
      <c r="L132" s="128"/>
      <c r="M132" s="128"/>
      <c r="N132" s="128"/>
      <c r="O132" s="130"/>
      <c r="P132" s="130"/>
      <c r="Q132" s="130"/>
      <c r="R132" s="6"/>
      <c r="S132" s="8"/>
    </row>
    <row r="133" spans="1:20" ht="9.75" outlineLevel="5" x14ac:dyDescent="0.2">
      <c r="A133" s="124"/>
      <c r="B133" s="125"/>
      <c r="C133" s="125"/>
      <c r="D133" s="126"/>
      <c r="E133" s="131"/>
      <c r="F133" s="127" t="s">
        <v>310</v>
      </c>
      <c r="G133" s="126"/>
      <c r="H133" s="128">
        <v>8.4</v>
      </c>
      <c r="I133" s="129"/>
      <c r="J133" s="130"/>
      <c r="K133" s="128"/>
      <c r="L133" s="128"/>
      <c r="M133" s="128"/>
      <c r="N133" s="128"/>
      <c r="O133" s="130"/>
      <c r="P133" s="130"/>
      <c r="Q133" s="130"/>
      <c r="R133" s="6"/>
      <c r="S133" s="8"/>
    </row>
    <row r="134" spans="1:20" ht="7.5" customHeight="1" outlineLevel="5" x14ac:dyDescent="0.15">
      <c r="A134" s="8"/>
      <c r="B134" s="80"/>
      <c r="C134" s="79"/>
      <c r="D134" s="82"/>
      <c r="E134" s="37"/>
      <c r="F134" s="83"/>
      <c r="G134" s="82"/>
      <c r="H134" s="84"/>
      <c r="I134" s="86"/>
      <c r="J134" s="39"/>
      <c r="K134" s="43"/>
      <c r="L134" s="43"/>
      <c r="M134" s="43"/>
      <c r="N134" s="43"/>
      <c r="O134" s="39"/>
      <c r="P134" s="39"/>
      <c r="Q134" s="39"/>
      <c r="R134" s="6"/>
      <c r="S134" s="8"/>
    </row>
    <row r="135" spans="1:20" ht="11.25" outlineLevel="4" x14ac:dyDescent="0.2">
      <c r="A135" s="10"/>
      <c r="B135" s="116"/>
      <c r="C135" s="117">
        <v>21</v>
      </c>
      <c r="D135" s="118" t="s">
        <v>200</v>
      </c>
      <c r="E135" s="119" t="s">
        <v>311</v>
      </c>
      <c r="F135" s="120" t="s">
        <v>312</v>
      </c>
      <c r="G135" s="118" t="s">
        <v>262</v>
      </c>
      <c r="H135" s="121">
        <v>26.4</v>
      </c>
      <c r="I135" s="122"/>
      <c r="J135" s="123">
        <f>H135*I135</f>
        <v>0</v>
      </c>
      <c r="K135" s="121"/>
      <c r="L135" s="121">
        <f>H135*K135</f>
        <v>0</v>
      </c>
      <c r="M135" s="121"/>
      <c r="N135" s="121">
        <f>H135*M135</f>
        <v>0</v>
      </c>
      <c r="O135" s="123">
        <v>21</v>
      </c>
      <c r="P135" s="123">
        <f>J135*(O135/100)</f>
        <v>0</v>
      </c>
      <c r="Q135" s="123">
        <f>J135+P135</f>
        <v>0</v>
      </c>
      <c r="R135" s="8"/>
      <c r="S135" s="8"/>
      <c r="T135" s="8"/>
    </row>
    <row r="136" spans="1:20" ht="11.25" outlineLevel="4" x14ac:dyDescent="0.2">
      <c r="A136" s="10"/>
      <c r="B136" s="116"/>
      <c r="C136" s="117">
        <v>22</v>
      </c>
      <c r="D136" s="118" t="s">
        <v>200</v>
      </c>
      <c r="E136" s="119" t="s">
        <v>313</v>
      </c>
      <c r="F136" s="120" t="s">
        <v>314</v>
      </c>
      <c r="G136" s="118" t="s">
        <v>259</v>
      </c>
      <c r="H136" s="121">
        <v>2.865891</v>
      </c>
      <c r="I136" s="122"/>
      <c r="J136" s="123">
        <f>H136*I136</f>
        <v>0</v>
      </c>
      <c r="K136" s="121">
        <v>1.0593999999999999</v>
      </c>
      <c r="L136" s="121">
        <f>H136*K136</f>
        <v>3.0361249253999998</v>
      </c>
      <c r="M136" s="121"/>
      <c r="N136" s="121">
        <f>H136*M136</f>
        <v>0</v>
      </c>
      <c r="O136" s="123">
        <v>21</v>
      </c>
      <c r="P136" s="123">
        <f>J136*(O136/100)</f>
        <v>0</v>
      </c>
      <c r="Q136" s="123">
        <f>J136+P136</f>
        <v>0</v>
      </c>
      <c r="R136" s="8"/>
      <c r="S136" s="8"/>
      <c r="T136" s="8"/>
    </row>
    <row r="137" spans="1:20" ht="9.75" outlineLevel="5" x14ac:dyDescent="0.2">
      <c r="A137" s="124"/>
      <c r="B137" s="125"/>
      <c r="C137" s="125"/>
      <c r="D137" s="126"/>
      <c r="E137" s="131" t="s">
        <v>17</v>
      </c>
      <c r="F137" s="127" t="s">
        <v>301</v>
      </c>
      <c r="G137" s="126"/>
      <c r="H137" s="128">
        <v>0</v>
      </c>
      <c r="I137" s="129"/>
      <c r="J137" s="130"/>
      <c r="K137" s="128"/>
      <c r="L137" s="128"/>
      <c r="M137" s="128"/>
      <c r="N137" s="128"/>
      <c r="O137" s="130"/>
      <c r="P137" s="130"/>
      <c r="Q137" s="130"/>
      <c r="R137" s="6"/>
      <c r="S137" s="8"/>
    </row>
    <row r="138" spans="1:20" ht="9.75" outlineLevel="5" x14ac:dyDescent="0.2">
      <c r="A138" s="124"/>
      <c r="B138" s="125"/>
      <c r="C138" s="125"/>
      <c r="D138" s="126"/>
      <c r="E138" s="131"/>
      <c r="F138" s="127" t="s">
        <v>315</v>
      </c>
      <c r="G138" s="126"/>
      <c r="H138" s="128">
        <v>0</v>
      </c>
      <c r="I138" s="129"/>
      <c r="J138" s="130"/>
      <c r="K138" s="128"/>
      <c r="L138" s="128"/>
      <c r="M138" s="128"/>
      <c r="N138" s="128"/>
      <c r="O138" s="130"/>
      <c r="P138" s="130"/>
      <c r="Q138" s="130"/>
      <c r="R138" s="6"/>
      <c r="S138" s="8"/>
    </row>
    <row r="139" spans="1:20" ht="9.75" outlineLevel="5" x14ac:dyDescent="0.2">
      <c r="A139" s="124"/>
      <c r="B139" s="125"/>
      <c r="C139" s="125"/>
      <c r="D139" s="126"/>
      <c r="E139" s="131"/>
      <c r="F139" s="127" t="s">
        <v>316</v>
      </c>
      <c r="G139" s="126"/>
      <c r="H139" s="128">
        <v>0.57260699999999987</v>
      </c>
      <c r="I139" s="129"/>
      <c r="J139" s="130"/>
      <c r="K139" s="128"/>
      <c r="L139" s="128"/>
      <c r="M139" s="128"/>
      <c r="N139" s="128"/>
      <c r="O139" s="130"/>
      <c r="P139" s="130"/>
      <c r="Q139" s="130"/>
      <c r="R139" s="6"/>
      <c r="S139" s="8"/>
    </row>
    <row r="140" spans="1:20" ht="9.75" outlineLevel="5" x14ac:dyDescent="0.2">
      <c r="A140" s="124"/>
      <c r="B140" s="125"/>
      <c r="C140" s="125"/>
      <c r="D140" s="126"/>
      <c r="E140" s="131"/>
      <c r="F140" s="127" t="s">
        <v>317</v>
      </c>
      <c r="G140" s="126"/>
      <c r="H140" s="128">
        <v>0.29153250000000003</v>
      </c>
      <c r="I140" s="129"/>
      <c r="J140" s="130"/>
      <c r="K140" s="128"/>
      <c r="L140" s="128"/>
      <c r="M140" s="128"/>
      <c r="N140" s="128"/>
      <c r="O140" s="130"/>
      <c r="P140" s="130"/>
      <c r="Q140" s="130"/>
      <c r="R140" s="6"/>
      <c r="S140" s="8"/>
    </row>
    <row r="141" spans="1:20" ht="9.75" outlineLevel="5" x14ac:dyDescent="0.2">
      <c r="A141" s="124"/>
      <c r="B141" s="125"/>
      <c r="C141" s="125"/>
      <c r="D141" s="126"/>
      <c r="E141" s="131"/>
      <c r="F141" s="127" t="s">
        <v>246</v>
      </c>
      <c r="G141" s="126"/>
      <c r="H141" s="128">
        <v>0.86413949999999984</v>
      </c>
      <c r="I141" s="129"/>
      <c r="J141" s="130"/>
      <c r="K141" s="128"/>
      <c r="L141" s="128"/>
      <c r="M141" s="128"/>
      <c r="N141" s="128"/>
      <c r="O141" s="130"/>
      <c r="P141" s="130"/>
      <c r="Q141" s="130"/>
      <c r="R141" s="6"/>
      <c r="S141" s="8"/>
    </row>
    <row r="142" spans="1:20" ht="9.75" outlineLevel="5" x14ac:dyDescent="0.2">
      <c r="A142" s="124"/>
      <c r="B142" s="125"/>
      <c r="C142" s="125"/>
      <c r="D142" s="126"/>
      <c r="E142" s="131"/>
      <c r="F142" s="127" t="s">
        <v>318</v>
      </c>
      <c r="G142" s="126"/>
      <c r="H142" s="128">
        <v>0</v>
      </c>
      <c r="I142" s="129"/>
      <c r="J142" s="130"/>
      <c r="K142" s="128"/>
      <c r="L142" s="128"/>
      <c r="M142" s="128"/>
      <c r="N142" s="128"/>
      <c r="O142" s="130"/>
      <c r="P142" s="130"/>
      <c r="Q142" s="130"/>
      <c r="R142" s="6"/>
      <c r="S142" s="8"/>
    </row>
    <row r="143" spans="1:20" ht="9.75" outlineLevel="5" x14ac:dyDescent="0.2">
      <c r="A143" s="124"/>
      <c r="B143" s="125"/>
      <c r="C143" s="125"/>
      <c r="D143" s="126"/>
      <c r="E143" s="131"/>
      <c r="F143" s="127" t="s">
        <v>319</v>
      </c>
      <c r="G143" s="126"/>
      <c r="H143" s="128">
        <v>0.66804149999999995</v>
      </c>
      <c r="I143" s="129"/>
      <c r="J143" s="130"/>
      <c r="K143" s="128"/>
      <c r="L143" s="128"/>
      <c r="M143" s="128"/>
      <c r="N143" s="128"/>
      <c r="O143" s="130"/>
      <c r="P143" s="130"/>
      <c r="Q143" s="130"/>
      <c r="R143" s="6"/>
      <c r="S143" s="8"/>
    </row>
    <row r="144" spans="1:20" ht="9.75" outlineLevel="5" x14ac:dyDescent="0.2">
      <c r="A144" s="124"/>
      <c r="B144" s="125"/>
      <c r="C144" s="125"/>
      <c r="D144" s="126"/>
      <c r="E144" s="131"/>
      <c r="F144" s="127" t="s">
        <v>320</v>
      </c>
      <c r="G144" s="126"/>
      <c r="H144" s="128">
        <v>0.38871000000000006</v>
      </c>
      <c r="I144" s="129"/>
      <c r="J144" s="130"/>
      <c r="K144" s="128"/>
      <c r="L144" s="128"/>
      <c r="M144" s="128"/>
      <c r="N144" s="128"/>
      <c r="O144" s="130"/>
      <c r="P144" s="130"/>
      <c r="Q144" s="130"/>
      <c r="R144" s="6"/>
      <c r="S144" s="8"/>
    </row>
    <row r="145" spans="1:20" ht="9.75" outlineLevel="5" x14ac:dyDescent="0.2">
      <c r="A145" s="124"/>
      <c r="B145" s="125"/>
      <c r="C145" s="125"/>
      <c r="D145" s="126"/>
      <c r="E145" s="131"/>
      <c r="F145" s="127" t="s">
        <v>246</v>
      </c>
      <c r="G145" s="126"/>
      <c r="H145" s="128">
        <v>1.0567515000000001</v>
      </c>
      <c r="I145" s="129"/>
      <c r="J145" s="130"/>
      <c r="K145" s="128"/>
      <c r="L145" s="128"/>
      <c r="M145" s="128"/>
      <c r="N145" s="128"/>
      <c r="O145" s="130"/>
      <c r="P145" s="130"/>
      <c r="Q145" s="130"/>
      <c r="R145" s="6"/>
      <c r="S145" s="8"/>
    </row>
    <row r="146" spans="1:20" ht="9.75" outlineLevel="5" x14ac:dyDescent="0.2">
      <c r="A146" s="124"/>
      <c r="B146" s="125"/>
      <c r="C146" s="125"/>
      <c r="D146" s="126"/>
      <c r="E146" s="131"/>
      <c r="F146" s="127" t="s">
        <v>321</v>
      </c>
      <c r="G146" s="126"/>
      <c r="H146" s="128">
        <v>0</v>
      </c>
      <c r="I146" s="129"/>
      <c r="J146" s="130"/>
      <c r="K146" s="128"/>
      <c r="L146" s="128"/>
      <c r="M146" s="128"/>
      <c r="N146" s="128"/>
      <c r="O146" s="130"/>
      <c r="P146" s="130"/>
      <c r="Q146" s="130"/>
      <c r="R146" s="6"/>
      <c r="S146" s="8"/>
    </row>
    <row r="147" spans="1:20" ht="9.75" outlineLevel="5" x14ac:dyDescent="0.2">
      <c r="A147" s="124"/>
      <c r="B147" s="125"/>
      <c r="C147" s="125"/>
      <c r="D147" s="126"/>
      <c r="E147" s="131"/>
      <c r="F147" s="127" t="s">
        <v>322</v>
      </c>
      <c r="G147" s="126"/>
      <c r="H147" s="128">
        <v>0.94499999999999995</v>
      </c>
      <c r="I147" s="129"/>
      <c r="J147" s="130"/>
      <c r="K147" s="128"/>
      <c r="L147" s="128"/>
      <c r="M147" s="128"/>
      <c r="N147" s="128"/>
      <c r="O147" s="130"/>
      <c r="P147" s="130"/>
      <c r="Q147" s="130"/>
      <c r="R147" s="6"/>
      <c r="S147" s="8"/>
    </row>
    <row r="148" spans="1:20" ht="9.75" outlineLevel="5" x14ac:dyDescent="0.2">
      <c r="A148" s="124"/>
      <c r="B148" s="125"/>
      <c r="C148" s="125"/>
      <c r="D148" s="126"/>
      <c r="E148" s="131"/>
      <c r="F148" s="127" t="s">
        <v>246</v>
      </c>
      <c r="G148" s="126"/>
      <c r="H148" s="128">
        <v>0.94499999999999995</v>
      </c>
      <c r="I148" s="129"/>
      <c r="J148" s="130"/>
      <c r="K148" s="128"/>
      <c r="L148" s="128"/>
      <c r="M148" s="128"/>
      <c r="N148" s="128"/>
      <c r="O148" s="130"/>
      <c r="P148" s="130"/>
      <c r="Q148" s="130"/>
      <c r="R148" s="6"/>
      <c r="S148" s="8"/>
    </row>
    <row r="149" spans="1:20" ht="7.5" customHeight="1" outlineLevel="5" x14ac:dyDescent="0.15">
      <c r="A149" s="8"/>
      <c r="B149" s="80"/>
      <c r="C149" s="79"/>
      <c r="D149" s="82"/>
      <c r="E149" s="37"/>
      <c r="F149" s="83"/>
      <c r="G149" s="82"/>
      <c r="H149" s="84"/>
      <c r="I149" s="86"/>
      <c r="J149" s="39"/>
      <c r="K149" s="43"/>
      <c r="L149" s="43"/>
      <c r="M149" s="43"/>
      <c r="N149" s="43"/>
      <c r="O149" s="39"/>
      <c r="P149" s="39"/>
      <c r="Q149" s="39"/>
      <c r="R149" s="6"/>
      <c r="S149" s="8"/>
    </row>
    <row r="150" spans="1:20" ht="11.25" outlineLevel="4" x14ac:dyDescent="0.2">
      <c r="A150" s="10"/>
      <c r="B150" s="116"/>
      <c r="C150" s="117">
        <v>23</v>
      </c>
      <c r="D150" s="118" t="s">
        <v>200</v>
      </c>
      <c r="E150" s="119" t="s">
        <v>323</v>
      </c>
      <c r="F150" s="120" t="s">
        <v>324</v>
      </c>
      <c r="G150" s="118" t="s">
        <v>262</v>
      </c>
      <c r="H150" s="121">
        <v>319.108</v>
      </c>
      <c r="I150" s="122"/>
      <c r="J150" s="123">
        <f>H150*I150</f>
        <v>0</v>
      </c>
      <c r="K150" s="121">
        <v>1.2999999999999999E-4</v>
      </c>
      <c r="L150" s="121">
        <f>H150*K150</f>
        <v>4.148404E-2</v>
      </c>
      <c r="M150" s="121"/>
      <c r="N150" s="121">
        <f>H150*M150</f>
        <v>0</v>
      </c>
      <c r="O150" s="123">
        <v>21</v>
      </c>
      <c r="P150" s="123">
        <f>J150*(O150/100)</f>
        <v>0</v>
      </c>
      <c r="Q150" s="123">
        <f>J150+P150</f>
        <v>0</v>
      </c>
      <c r="R150" s="8"/>
      <c r="S150" s="8"/>
      <c r="T150" s="8"/>
    </row>
    <row r="151" spans="1:20" ht="9.75" outlineLevel="5" x14ac:dyDescent="0.2">
      <c r="A151" s="124"/>
      <c r="B151" s="125"/>
      <c r="C151" s="125"/>
      <c r="D151" s="126"/>
      <c r="E151" s="131" t="s">
        <v>17</v>
      </c>
      <c r="F151" s="127" t="s">
        <v>325</v>
      </c>
      <c r="G151" s="126"/>
      <c r="H151" s="128">
        <v>0</v>
      </c>
      <c r="I151" s="129"/>
      <c r="J151" s="130"/>
      <c r="K151" s="128"/>
      <c r="L151" s="128"/>
      <c r="M151" s="128"/>
      <c r="N151" s="128"/>
      <c r="O151" s="130"/>
      <c r="P151" s="130"/>
      <c r="Q151" s="130"/>
      <c r="R151" s="6"/>
      <c r="S151" s="8"/>
    </row>
    <row r="152" spans="1:20" ht="9.75" outlineLevel="5" x14ac:dyDescent="0.2">
      <c r="A152" s="124"/>
      <c r="B152" s="125"/>
      <c r="C152" s="125"/>
      <c r="D152" s="126"/>
      <c r="E152" s="131"/>
      <c r="F152" s="127" t="s">
        <v>326</v>
      </c>
      <c r="G152" s="126"/>
      <c r="H152" s="128">
        <v>319.108</v>
      </c>
      <c r="I152" s="129"/>
      <c r="J152" s="130"/>
      <c r="K152" s="128"/>
      <c r="L152" s="128"/>
      <c r="M152" s="128"/>
      <c r="N152" s="128"/>
      <c r="O152" s="130"/>
      <c r="P152" s="130"/>
      <c r="Q152" s="130"/>
      <c r="R152" s="6"/>
      <c r="S152" s="8"/>
    </row>
    <row r="153" spans="1:20" ht="7.5" customHeight="1" outlineLevel="5" x14ac:dyDescent="0.15">
      <c r="A153" s="8"/>
      <c r="B153" s="80"/>
      <c r="C153" s="79"/>
      <c r="D153" s="82"/>
      <c r="E153" s="37"/>
      <c r="F153" s="83"/>
      <c r="G153" s="82"/>
      <c r="H153" s="84"/>
      <c r="I153" s="86"/>
      <c r="J153" s="39"/>
      <c r="K153" s="43"/>
      <c r="L153" s="43"/>
      <c r="M153" s="43"/>
      <c r="N153" s="43"/>
      <c r="O153" s="39"/>
      <c r="P153" s="39"/>
      <c r="Q153" s="39"/>
      <c r="R153" s="6"/>
      <c r="S153" s="8"/>
    </row>
    <row r="154" spans="1:20" ht="11.25" outlineLevel="4" x14ac:dyDescent="0.2">
      <c r="A154" s="10"/>
      <c r="B154" s="116"/>
      <c r="C154" s="117">
        <v>24</v>
      </c>
      <c r="D154" s="118" t="s">
        <v>200</v>
      </c>
      <c r="E154" s="119" t="s">
        <v>327</v>
      </c>
      <c r="F154" s="120" t="s">
        <v>328</v>
      </c>
      <c r="G154" s="118" t="s">
        <v>262</v>
      </c>
      <c r="H154" s="121">
        <v>319.108</v>
      </c>
      <c r="I154" s="122"/>
      <c r="J154" s="123">
        <f>H154*I154</f>
        <v>0</v>
      </c>
      <c r="K154" s="121">
        <v>3.3E-4</v>
      </c>
      <c r="L154" s="121">
        <f>H154*K154</f>
        <v>0.10530564000000001</v>
      </c>
      <c r="M154" s="121"/>
      <c r="N154" s="121">
        <f>H154*M154</f>
        <v>0</v>
      </c>
      <c r="O154" s="123">
        <v>21</v>
      </c>
      <c r="P154" s="123">
        <f>J154*(O154/100)</f>
        <v>0</v>
      </c>
      <c r="Q154" s="123">
        <f>J154+P154</f>
        <v>0</v>
      </c>
      <c r="R154" s="8"/>
      <c r="S154" s="8"/>
      <c r="T154" s="8"/>
    </row>
    <row r="155" spans="1:20" ht="9.75" outlineLevel="5" x14ac:dyDescent="0.2">
      <c r="A155" s="124"/>
      <c r="B155" s="125"/>
      <c r="C155" s="125"/>
      <c r="D155" s="126"/>
      <c r="E155" s="131" t="s">
        <v>17</v>
      </c>
      <c r="F155" s="127" t="s">
        <v>329</v>
      </c>
      <c r="G155" s="126"/>
      <c r="H155" s="128">
        <v>0</v>
      </c>
      <c r="I155" s="129"/>
      <c r="J155" s="130"/>
      <c r="K155" s="128"/>
      <c r="L155" s="128"/>
      <c r="M155" s="128"/>
      <c r="N155" s="128"/>
      <c r="O155" s="130"/>
      <c r="P155" s="130"/>
      <c r="Q155" s="130"/>
      <c r="R155" s="6"/>
      <c r="S155" s="8"/>
    </row>
    <row r="156" spans="1:20" ht="9.75" outlineLevel="5" x14ac:dyDescent="0.2">
      <c r="A156" s="124"/>
      <c r="B156" s="125"/>
      <c r="C156" s="125"/>
      <c r="D156" s="126"/>
      <c r="E156" s="131"/>
      <c r="F156" s="127" t="s">
        <v>326</v>
      </c>
      <c r="G156" s="126"/>
      <c r="H156" s="128">
        <v>319.108</v>
      </c>
      <c r="I156" s="129"/>
      <c r="J156" s="130"/>
      <c r="K156" s="128"/>
      <c r="L156" s="128"/>
      <c r="M156" s="128"/>
      <c r="N156" s="128"/>
      <c r="O156" s="130"/>
      <c r="P156" s="130"/>
      <c r="Q156" s="130"/>
      <c r="R156" s="6"/>
      <c r="S156" s="8"/>
    </row>
    <row r="157" spans="1:20" ht="7.5" customHeight="1" outlineLevel="5" x14ac:dyDescent="0.15">
      <c r="A157" s="8"/>
      <c r="B157" s="80"/>
      <c r="C157" s="79"/>
      <c r="D157" s="82"/>
      <c r="E157" s="37"/>
      <c r="F157" s="83"/>
      <c r="G157" s="82"/>
      <c r="H157" s="84"/>
      <c r="I157" s="86"/>
      <c r="J157" s="39"/>
      <c r="K157" s="43"/>
      <c r="L157" s="43"/>
      <c r="M157" s="43"/>
      <c r="N157" s="43"/>
      <c r="O157" s="39"/>
      <c r="P157" s="39"/>
      <c r="Q157" s="39"/>
      <c r="R157" s="6"/>
      <c r="S157" s="8"/>
    </row>
    <row r="158" spans="1:20" ht="22.5" outlineLevel="4" x14ac:dyDescent="0.2">
      <c r="A158" s="10"/>
      <c r="B158" s="116"/>
      <c r="C158" s="117">
        <v>25</v>
      </c>
      <c r="D158" s="118" t="s">
        <v>200</v>
      </c>
      <c r="E158" s="119" t="s">
        <v>330</v>
      </c>
      <c r="F158" s="120" t="s">
        <v>331</v>
      </c>
      <c r="G158" s="118" t="s">
        <v>332</v>
      </c>
      <c r="H158" s="121">
        <v>4</v>
      </c>
      <c r="I158" s="122"/>
      <c r="J158" s="123">
        <f>H158*I158</f>
        <v>0</v>
      </c>
      <c r="K158" s="121"/>
      <c r="L158" s="121">
        <f>H158*K158</f>
        <v>0</v>
      </c>
      <c r="M158" s="121"/>
      <c r="N158" s="121">
        <f>H158*M158</f>
        <v>0</v>
      </c>
      <c r="O158" s="123">
        <v>21</v>
      </c>
      <c r="P158" s="123">
        <f>J158*(O158/100)</f>
        <v>0</v>
      </c>
      <c r="Q158" s="123">
        <f>J158+P158</f>
        <v>0</v>
      </c>
      <c r="R158" s="8"/>
      <c r="S158" s="8"/>
      <c r="T158" s="8"/>
    </row>
    <row r="159" spans="1:20" ht="9.75" outlineLevel="5" x14ac:dyDescent="0.2">
      <c r="A159" s="124"/>
      <c r="B159" s="125"/>
      <c r="C159" s="125"/>
      <c r="D159" s="126"/>
      <c r="E159" s="131" t="s">
        <v>17</v>
      </c>
      <c r="F159" s="127" t="s">
        <v>333</v>
      </c>
      <c r="G159" s="126"/>
      <c r="H159" s="128">
        <v>0</v>
      </c>
      <c r="I159" s="129"/>
      <c r="J159" s="130"/>
      <c r="K159" s="128"/>
      <c r="L159" s="128"/>
      <c r="M159" s="128"/>
      <c r="N159" s="128"/>
      <c r="O159" s="130"/>
      <c r="P159" s="130"/>
      <c r="Q159" s="130"/>
      <c r="R159" s="6"/>
      <c r="S159" s="8"/>
    </row>
    <row r="160" spans="1:20" ht="9.75" outlineLevel="5" x14ac:dyDescent="0.2">
      <c r="A160" s="124"/>
      <c r="B160" s="125"/>
      <c r="C160" s="125"/>
      <c r="D160" s="126"/>
      <c r="E160" s="131"/>
      <c r="F160" s="127" t="s">
        <v>334</v>
      </c>
      <c r="G160" s="126"/>
      <c r="H160" s="128">
        <v>2</v>
      </c>
      <c r="I160" s="129"/>
      <c r="J160" s="130"/>
      <c r="K160" s="128"/>
      <c r="L160" s="128"/>
      <c r="M160" s="128"/>
      <c r="N160" s="128"/>
      <c r="O160" s="130"/>
      <c r="P160" s="130"/>
      <c r="Q160" s="130"/>
      <c r="R160" s="6"/>
      <c r="S160" s="8"/>
    </row>
    <row r="161" spans="1:20" ht="9.75" outlineLevel="5" x14ac:dyDescent="0.2">
      <c r="A161" s="124"/>
      <c r="B161" s="125"/>
      <c r="C161" s="125"/>
      <c r="D161" s="126"/>
      <c r="E161" s="131"/>
      <c r="F161" s="127" t="s">
        <v>335</v>
      </c>
      <c r="G161" s="126"/>
      <c r="H161" s="128">
        <v>0</v>
      </c>
      <c r="I161" s="129"/>
      <c r="J161" s="130"/>
      <c r="K161" s="128"/>
      <c r="L161" s="128"/>
      <c r="M161" s="128"/>
      <c r="N161" s="128"/>
      <c r="O161" s="130"/>
      <c r="P161" s="130"/>
      <c r="Q161" s="130"/>
      <c r="R161" s="6"/>
      <c r="S161" s="8"/>
    </row>
    <row r="162" spans="1:20" ht="9.75" outlineLevel="5" x14ac:dyDescent="0.2">
      <c r="A162" s="124"/>
      <c r="B162" s="125"/>
      <c r="C162" s="125"/>
      <c r="D162" s="126"/>
      <c r="E162" s="131"/>
      <c r="F162" s="127" t="s">
        <v>334</v>
      </c>
      <c r="G162" s="126"/>
      <c r="H162" s="128">
        <v>2</v>
      </c>
      <c r="I162" s="129"/>
      <c r="J162" s="130"/>
      <c r="K162" s="128"/>
      <c r="L162" s="128"/>
      <c r="M162" s="128"/>
      <c r="N162" s="128"/>
      <c r="O162" s="130"/>
      <c r="P162" s="130"/>
      <c r="Q162" s="130"/>
      <c r="R162" s="6"/>
      <c r="S162" s="8"/>
    </row>
    <row r="163" spans="1:20" ht="7.5" customHeight="1" outlineLevel="5" x14ac:dyDescent="0.15">
      <c r="A163" s="8"/>
      <c r="B163" s="80"/>
      <c r="C163" s="79"/>
      <c r="D163" s="82"/>
      <c r="E163" s="37"/>
      <c r="F163" s="83"/>
      <c r="G163" s="82"/>
      <c r="H163" s="84"/>
      <c r="I163" s="86"/>
      <c r="J163" s="39"/>
      <c r="K163" s="43"/>
      <c r="L163" s="43"/>
      <c r="M163" s="43"/>
      <c r="N163" s="43"/>
      <c r="O163" s="39"/>
      <c r="P163" s="39"/>
      <c r="Q163" s="39"/>
      <c r="R163" s="6"/>
      <c r="S163" s="8"/>
    </row>
    <row r="164" spans="1:20" ht="11.25" outlineLevel="4" x14ac:dyDescent="0.2">
      <c r="A164" s="10"/>
      <c r="B164" s="116"/>
      <c r="C164" s="117">
        <v>26</v>
      </c>
      <c r="D164" s="118" t="s">
        <v>256</v>
      </c>
      <c r="E164" s="119" t="s">
        <v>336</v>
      </c>
      <c r="F164" s="120" t="s">
        <v>337</v>
      </c>
      <c r="G164" s="118" t="s">
        <v>338</v>
      </c>
      <c r="H164" s="121">
        <v>2</v>
      </c>
      <c r="I164" s="122"/>
      <c r="J164" s="123">
        <f>H164*I164</f>
        <v>0</v>
      </c>
      <c r="K164" s="121">
        <v>3.2000000000000002E-3</v>
      </c>
      <c r="L164" s="121">
        <f>H164*K164</f>
        <v>6.4000000000000003E-3</v>
      </c>
      <c r="M164" s="121"/>
      <c r="N164" s="121">
        <f>H164*M164</f>
        <v>0</v>
      </c>
      <c r="O164" s="123">
        <v>21</v>
      </c>
      <c r="P164" s="123">
        <f>J164*(O164/100)</f>
        <v>0</v>
      </c>
      <c r="Q164" s="123">
        <f>J164+P164</f>
        <v>0</v>
      </c>
      <c r="R164" s="8"/>
      <c r="S164" s="8"/>
      <c r="T164" s="8"/>
    </row>
    <row r="165" spans="1:20" ht="22.5" outlineLevel="4" x14ac:dyDescent="0.2">
      <c r="A165" s="10"/>
      <c r="B165" s="116"/>
      <c r="C165" s="117">
        <v>27</v>
      </c>
      <c r="D165" s="118" t="s">
        <v>200</v>
      </c>
      <c r="E165" s="119" t="s">
        <v>339</v>
      </c>
      <c r="F165" s="120" t="s">
        <v>340</v>
      </c>
      <c r="G165" s="118" t="s">
        <v>332</v>
      </c>
      <c r="H165" s="121">
        <v>18</v>
      </c>
      <c r="I165" s="122"/>
      <c r="J165" s="123">
        <f>H165*I165</f>
        <v>0</v>
      </c>
      <c r="K165" s="121"/>
      <c r="L165" s="121">
        <f>H165*K165</f>
        <v>0</v>
      </c>
      <c r="M165" s="121"/>
      <c r="N165" s="121">
        <f>H165*M165</f>
        <v>0</v>
      </c>
      <c r="O165" s="123">
        <v>21</v>
      </c>
      <c r="P165" s="123">
        <f>J165*(O165/100)</f>
        <v>0</v>
      </c>
      <c r="Q165" s="123">
        <f>J165+P165</f>
        <v>0</v>
      </c>
      <c r="R165" s="8"/>
      <c r="S165" s="8"/>
      <c r="T165" s="8"/>
    </row>
    <row r="166" spans="1:20" ht="9.75" outlineLevel="5" x14ac:dyDescent="0.2">
      <c r="A166" s="124"/>
      <c r="B166" s="125"/>
      <c r="C166" s="125"/>
      <c r="D166" s="126"/>
      <c r="E166" s="131" t="s">
        <v>17</v>
      </c>
      <c r="F166" s="127" t="s">
        <v>341</v>
      </c>
      <c r="G166" s="126"/>
      <c r="H166" s="128">
        <v>0</v>
      </c>
      <c r="I166" s="129"/>
      <c r="J166" s="130"/>
      <c r="K166" s="128"/>
      <c r="L166" s="128"/>
      <c r="M166" s="128"/>
      <c r="N166" s="128"/>
      <c r="O166" s="130"/>
      <c r="P166" s="130"/>
      <c r="Q166" s="130"/>
      <c r="R166" s="6"/>
      <c r="S166" s="8"/>
    </row>
    <row r="167" spans="1:20" ht="9.75" outlineLevel="5" x14ac:dyDescent="0.2">
      <c r="A167" s="124"/>
      <c r="B167" s="125"/>
      <c r="C167" s="125"/>
      <c r="D167" s="126"/>
      <c r="E167" s="131"/>
      <c r="F167" s="127" t="s">
        <v>342</v>
      </c>
      <c r="G167" s="126"/>
      <c r="H167" s="128">
        <v>9</v>
      </c>
      <c r="I167" s="129"/>
      <c r="J167" s="130"/>
      <c r="K167" s="128"/>
      <c r="L167" s="128"/>
      <c r="M167" s="128"/>
      <c r="N167" s="128"/>
      <c r="O167" s="130"/>
      <c r="P167" s="130"/>
      <c r="Q167" s="130"/>
      <c r="R167" s="6"/>
      <c r="S167" s="8"/>
    </row>
    <row r="168" spans="1:20" ht="9.75" outlineLevel="5" x14ac:dyDescent="0.2">
      <c r="A168" s="124"/>
      <c r="B168" s="125"/>
      <c r="C168" s="125"/>
      <c r="D168" s="126"/>
      <c r="E168" s="131"/>
      <c r="F168" s="127" t="s">
        <v>343</v>
      </c>
      <c r="G168" s="126"/>
      <c r="H168" s="128">
        <v>0</v>
      </c>
      <c r="I168" s="129"/>
      <c r="J168" s="130"/>
      <c r="K168" s="128"/>
      <c r="L168" s="128"/>
      <c r="M168" s="128"/>
      <c r="N168" s="128"/>
      <c r="O168" s="130"/>
      <c r="P168" s="130"/>
      <c r="Q168" s="130"/>
      <c r="R168" s="6"/>
      <c r="S168" s="8"/>
    </row>
    <row r="169" spans="1:20" ht="9.75" outlineLevel="5" x14ac:dyDescent="0.2">
      <c r="A169" s="124"/>
      <c r="B169" s="125"/>
      <c r="C169" s="125"/>
      <c r="D169" s="126"/>
      <c r="E169" s="131"/>
      <c r="F169" s="127" t="s">
        <v>342</v>
      </c>
      <c r="G169" s="126"/>
      <c r="H169" s="128">
        <v>9</v>
      </c>
      <c r="I169" s="129"/>
      <c r="J169" s="130"/>
      <c r="K169" s="128"/>
      <c r="L169" s="128"/>
      <c r="M169" s="128"/>
      <c r="N169" s="128"/>
      <c r="O169" s="130"/>
      <c r="P169" s="130"/>
      <c r="Q169" s="130"/>
      <c r="R169" s="6"/>
      <c r="S169" s="8"/>
    </row>
    <row r="170" spans="1:20" ht="7.5" customHeight="1" outlineLevel="5" x14ac:dyDescent="0.15">
      <c r="A170" s="8"/>
      <c r="B170" s="80"/>
      <c r="C170" s="79"/>
      <c r="D170" s="82"/>
      <c r="E170" s="37"/>
      <c r="F170" s="83"/>
      <c r="G170" s="82"/>
      <c r="H170" s="84"/>
      <c r="I170" s="86"/>
      <c r="J170" s="39"/>
      <c r="K170" s="43"/>
      <c r="L170" s="43"/>
      <c r="M170" s="43"/>
      <c r="N170" s="43"/>
      <c r="O170" s="39"/>
      <c r="P170" s="39"/>
      <c r="Q170" s="39"/>
      <c r="R170" s="6"/>
      <c r="S170" s="8"/>
    </row>
    <row r="171" spans="1:20" ht="11.25" outlineLevel="4" x14ac:dyDescent="0.2">
      <c r="A171" s="10"/>
      <c r="B171" s="116"/>
      <c r="C171" s="117">
        <v>28</v>
      </c>
      <c r="D171" s="118" t="s">
        <v>256</v>
      </c>
      <c r="E171" s="119" t="s">
        <v>344</v>
      </c>
      <c r="F171" s="120" t="s">
        <v>345</v>
      </c>
      <c r="G171" s="118" t="s">
        <v>338</v>
      </c>
      <c r="H171" s="121">
        <v>9</v>
      </c>
      <c r="I171" s="122"/>
      <c r="J171" s="123">
        <f>H171*I171</f>
        <v>0</v>
      </c>
      <c r="K171" s="121">
        <v>8.1399999999999997E-3</v>
      </c>
      <c r="L171" s="121">
        <f>H171*K171</f>
        <v>7.3259999999999992E-2</v>
      </c>
      <c r="M171" s="121"/>
      <c r="N171" s="121">
        <f>H171*M171</f>
        <v>0</v>
      </c>
      <c r="O171" s="123">
        <v>21</v>
      </c>
      <c r="P171" s="123">
        <f>J171*(O171/100)</f>
        <v>0</v>
      </c>
      <c r="Q171" s="123">
        <f>J171+P171</f>
        <v>0</v>
      </c>
      <c r="R171" s="8"/>
      <c r="S171" s="8"/>
      <c r="T171" s="8"/>
    </row>
    <row r="172" spans="1:20" outlineLevel="4" x14ac:dyDescent="0.15">
      <c r="B172" s="6"/>
      <c r="C172" s="6"/>
      <c r="D172" s="6"/>
      <c r="E172" s="6"/>
      <c r="F172" s="6"/>
      <c r="G172" s="6"/>
      <c r="H172" s="6"/>
      <c r="I172" s="8"/>
      <c r="J172" s="8"/>
      <c r="K172" s="6"/>
      <c r="L172" s="6"/>
      <c r="M172" s="6"/>
      <c r="N172" s="6"/>
      <c r="O172" s="6"/>
      <c r="P172" s="8"/>
      <c r="Q172" s="8"/>
    </row>
    <row r="173" spans="1:20" ht="10.5" outlineLevel="3" x14ac:dyDescent="0.15">
      <c r="A173" s="73" t="s">
        <v>46</v>
      </c>
      <c r="B173" s="109">
        <v>4</v>
      </c>
      <c r="C173" s="110"/>
      <c r="D173" s="111" t="s">
        <v>199</v>
      </c>
      <c r="E173" s="111"/>
      <c r="F173" s="112" t="s">
        <v>47</v>
      </c>
      <c r="G173" s="111"/>
      <c r="H173" s="113"/>
      <c r="I173" s="114"/>
      <c r="J173" s="75">
        <f>SUBTOTAL(9,J174:J260)</f>
        <v>0</v>
      </c>
      <c r="K173" s="113"/>
      <c r="L173" s="76">
        <f>SUBTOTAL(9,L174:L260)</f>
        <v>171.33168250599994</v>
      </c>
      <c r="M173" s="113"/>
      <c r="N173" s="76">
        <f>SUBTOTAL(9,N174:N260)</f>
        <v>0</v>
      </c>
      <c r="O173" s="115"/>
      <c r="P173" s="75">
        <f>SUBTOTAL(9,P174:P260)</f>
        <v>0</v>
      </c>
      <c r="Q173" s="75">
        <f>SUBTOTAL(9,Q174:Q260)</f>
        <v>0</v>
      </c>
      <c r="R173" s="6"/>
      <c r="S173" s="8"/>
      <c r="T173" s="8"/>
    </row>
    <row r="174" spans="1:20" ht="22.5" outlineLevel="4" x14ac:dyDescent="0.2">
      <c r="A174" s="10"/>
      <c r="B174" s="116"/>
      <c r="C174" s="117">
        <v>29</v>
      </c>
      <c r="D174" s="118" t="s">
        <v>200</v>
      </c>
      <c r="E174" s="119" t="s">
        <v>346</v>
      </c>
      <c r="F174" s="120" t="s">
        <v>347</v>
      </c>
      <c r="G174" s="118" t="s">
        <v>262</v>
      </c>
      <c r="H174" s="121">
        <v>224.64</v>
      </c>
      <c r="I174" s="122"/>
      <c r="J174" s="123">
        <f>H174*I174</f>
        <v>0</v>
      </c>
      <c r="K174" s="121">
        <v>0.21271999999999999</v>
      </c>
      <c r="L174" s="121">
        <f>H174*K174</f>
        <v>47.785420799999997</v>
      </c>
      <c r="M174" s="121"/>
      <c r="N174" s="121">
        <f>H174*M174</f>
        <v>0</v>
      </c>
      <c r="O174" s="123">
        <v>21</v>
      </c>
      <c r="P174" s="123">
        <f>J174*(O174/100)</f>
        <v>0</v>
      </c>
      <c r="Q174" s="123">
        <f>J174+P174</f>
        <v>0</v>
      </c>
      <c r="R174" s="8"/>
      <c r="S174" s="8"/>
      <c r="T174" s="8"/>
    </row>
    <row r="175" spans="1:20" ht="9.75" outlineLevel="5" x14ac:dyDescent="0.2">
      <c r="A175" s="124"/>
      <c r="B175" s="125"/>
      <c r="C175" s="125"/>
      <c r="D175" s="126"/>
      <c r="E175" s="131" t="s">
        <v>17</v>
      </c>
      <c r="F175" s="127" t="s">
        <v>348</v>
      </c>
      <c r="G175" s="126"/>
      <c r="H175" s="128">
        <v>0</v>
      </c>
      <c r="I175" s="129"/>
      <c r="J175" s="130"/>
      <c r="K175" s="128"/>
      <c r="L175" s="128"/>
      <c r="M175" s="128"/>
      <c r="N175" s="128"/>
      <c r="O175" s="130"/>
      <c r="P175" s="130"/>
      <c r="Q175" s="130"/>
      <c r="R175" s="6"/>
      <c r="S175" s="8"/>
    </row>
    <row r="176" spans="1:20" ht="9.75" outlineLevel="5" x14ac:dyDescent="0.2">
      <c r="A176" s="124"/>
      <c r="B176" s="125"/>
      <c r="C176" s="125"/>
      <c r="D176" s="126"/>
      <c r="E176" s="131"/>
      <c r="F176" s="127" t="s">
        <v>349</v>
      </c>
      <c r="G176" s="126"/>
      <c r="H176" s="128">
        <v>136.125</v>
      </c>
      <c r="I176" s="129"/>
      <c r="J176" s="130"/>
      <c r="K176" s="128"/>
      <c r="L176" s="128"/>
      <c r="M176" s="128"/>
      <c r="N176" s="128"/>
      <c r="O176" s="130"/>
      <c r="P176" s="130"/>
      <c r="Q176" s="130"/>
      <c r="R176" s="6"/>
      <c r="S176" s="8"/>
    </row>
    <row r="177" spans="1:20" ht="9.75" outlineLevel="5" x14ac:dyDescent="0.2">
      <c r="A177" s="124"/>
      <c r="B177" s="125"/>
      <c r="C177" s="125"/>
      <c r="D177" s="126"/>
      <c r="E177" s="131"/>
      <c r="F177" s="127" t="s">
        <v>350</v>
      </c>
      <c r="G177" s="126"/>
      <c r="H177" s="128">
        <v>-38.790000000000006</v>
      </c>
      <c r="I177" s="129"/>
      <c r="J177" s="130"/>
      <c r="K177" s="128"/>
      <c r="L177" s="128"/>
      <c r="M177" s="128"/>
      <c r="N177" s="128"/>
      <c r="O177" s="130"/>
      <c r="P177" s="130"/>
      <c r="Q177" s="130"/>
      <c r="R177" s="6"/>
      <c r="S177" s="8"/>
    </row>
    <row r="178" spans="1:20" ht="9.75" outlineLevel="5" x14ac:dyDescent="0.2">
      <c r="A178" s="124"/>
      <c r="B178" s="125"/>
      <c r="C178" s="125"/>
      <c r="D178" s="126"/>
      <c r="E178" s="131"/>
      <c r="F178" s="127" t="s">
        <v>351</v>
      </c>
      <c r="G178" s="126"/>
      <c r="H178" s="128">
        <v>59.609999999999985</v>
      </c>
      <c r="I178" s="129"/>
      <c r="J178" s="130"/>
      <c r="K178" s="128"/>
      <c r="L178" s="128"/>
      <c r="M178" s="128"/>
      <c r="N178" s="128"/>
      <c r="O178" s="130"/>
      <c r="P178" s="130"/>
      <c r="Q178" s="130"/>
      <c r="R178" s="6"/>
      <c r="S178" s="8"/>
    </row>
    <row r="179" spans="1:20" ht="9.75" outlineLevel="5" x14ac:dyDescent="0.2">
      <c r="A179" s="124"/>
      <c r="B179" s="125"/>
      <c r="C179" s="125"/>
      <c r="D179" s="126"/>
      <c r="E179" s="131"/>
      <c r="F179" s="127" t="s">
        <v>352</v>
      </c>
      <c r="G179" s="126"/>
      <c r="H179" s="128">
        <v>-12.9975</v>
      </c>
      <c r="I179" s="129"/>
      <c r="J179" s="130"/>
      <c r="K179" s="128"/>
      <c r="L179" s="128"/>
      <c r="M179" s="128"/>
      <c r="N179" s="128"/>
      <c r="O179" s="130"/>
      <c r="P179" s="130"/>
      <c r="Q179" s="130"/>
      <c r="R179" s="6"/>
      <c r="S179" s="8"/>
    </row>
    <row r="180" spans="1:20" ht="9.75" outlineLevel="5" x14ac:dyDescent="0.2">
      <c r="A180" s="124"/>
      <c r="B180" s="125"/>
      <c r="C180" s="125"/>
      <c r="D180" s="126"/>
      <c r="E180" s="131"/>
      <c r="F180" s="127" t="s">
        <v>246</v>
      </c>
      <c r="G180" s="126"/>
      <c r="H180" s="128">
        <v>143.94749999999999</v>
      </c>
      <c r="I180" s="129"/>
      <c r="J180" s="130"/>
      <c r="K180" s="128"/>
      <c r="L180" s="128"/>
      <c r="M180" s="128"/>
      <c r="N180" s="128"/>
      <c r="O180" s="130"/>
      <c r="P180" s="130"/>
      <c r="Q180" s="130"/>
      <c r="R180" s="6"/>
      <c r="S180" s="8"/>
    </row>
    <row r="181" spans="1:20" ht="9.75" outlineLevel="5" x14ac:dyDescent="0.2">
      <c r="A181" s="124"/>
      <c r="B181" s="125"/>
      <c r="C181" s="125"/>
      <c r="D181" s="126"/>
      <c r="E181" s="131"/>
      <c r="F181" s="127" t="s">
        <v>353</v>
      </c>
      <c r="G181" s="126"/>
      <c r="H181" s="128">
        <v>0</v>
      </c>
      <c r="I181" s="129"/>
      <c r="J181" s="130"/>
      <c r="K181" s="128"/>
      <c r="L181" s="128"/>
      <c r="M181" s="128"/>
      <c r="N181" s="128"/>
      <c r="O181" s="130"/>
      <c r="P181" s="130"/>
      <c r="Q181" s="130"/>
      <c r="R181" s="6"/>
      <c r="S181" s="8"/>
    </row>
    <row r="182" spans="1:20" ht="9.75" outlineLevel="5" x14ac:dyDescent="0.2">
      <c r="A182" s="124"/>
      <c r="B182" s="125"/>
      <c r="C182" s="125"/>
      <c r="D182" s="126"/>
      <c r="E182" s="131"/>
      <c r="F182" s="127" t="s">
        <v>354</v>
      </c>
      <c r="G182" s="126"/>
      <c r="H182" s="128">
        <v>80.692499999999995</v>
      </c>
      <c r="I182" s="129"/>
      <c r="J182" s="130"/>
      <c r="K182" s="128"/>
      <c r="L182" s="128"/>
      <c r="M182" s="128"/>
      <c r="N182" s="128"/>
      <c r="O182" s="130"/>
      <c r="P182" s="130"/>
      <c r="Q182" s="130"/>
      <c r="R182" s="6"/>
      <c r="S182" s="8"/>
    </row>
    <row r="183" spans="1:20" ht="9.75" outlineLevel="5" x14ac:dyDescent="0.2">
      <c r="A183" s="124"/>
      <c r="B183" s="125"/>
      <c r="C183" s="125"/>
      <c r="D183" s="126"/>
      <c r="E183" s="131"/>
      <c r="F183" s="127" t="s">
        <v>246</v>
      </c>
      <c r="G183" s="126"/>
      <c r="H183" s="128">
        <v>80.692499999999995</v>
      </c>
      <c r="I183" s="129"/>
      <c r="J183" s="130"/>
      <c r="K183" s="128"/>
      <c r="L183" s="128"/>
      <c r="M183" s="128"/>
      <c r="N183" s="128"/>
      <c r="O183" s="130"/>
      <c r="P183" s="130"/>
      <c r="Q183" s="130"/>
      <c r="R183" s="6"/>
      <c r="S183" s="8"/>
    </row>
    <row r="184" spans="1:20" ht="7.5" customHeight="1" outlineLevel="5" x14ac:dyDescent="0.15">
      <c r="A184" s="8"/>
      <c r="B184" s="80"/>
      <c r="C184" s="79"/>
      <c r="D184" s="82"/>
      <c r="E184" s="37"/>
      <c r="F184" s="83"/>
      <c r="G184" s="82"/>
      <c r="H184" s="84"/>
      <c r="I184" s="86"/>
      <c r="J184" s="39"/>
      <c r="K184" s="43"/>
      <c r="L184" s="43"/>
      <c r="M184" s="43"/>
      <c r="N184" s="43"/>
      <c r="O184" s="39"/>
      <c r="P184" s="39"/>
      <c r="Q184" s="39"/>
      <c r="R184" s="6"/>
      <c r="S184" s="8"/>
    </row>
    <row r="185" spans="1:20" ht="11.25" outlineLevel="4" x14ac:dyDescent="0.2">
      <c r="A185" s="10"/>
      <c r="B185" s="116"/>
      <c r="C185" s="117">
        <v>30</v>
      </c>
      <c r="D185" s="118" t="s">
        <v>200</v>
      </c>
      <c r="E185" s="119" t="s">
        <v>355</v>
      </c>
      <c r="F185" s="120" t="s">
        <v>356</v>
      </c>
      <c r="G185" s="118" t="s">
        <v>338</v>
      </c>
      <c r="H185" s="121">
        <v>109.41249999999999</v>
      </c>
      <c r="I185" s="122"/>
      <c r="J185" s="123">
        <f>H185*I185</f>
        <v>0</v>
      </c>
      <c r="K185" s="121">
        <v>7.4700000000000001E-3</v>
      </c>
      <c r="L185" s="121">
        <f>H185*K185</f>
        <v>0.81731137499999995</v>
      </c>
      <c r="M185" s="121"/>
      <c r="N185" s="121">
        <f>H185*M185</f>
        <v>0</v>
      </c>
      <c r="O185" s="123">
        <v>21</v>
      </c>
      <c r="P185" s="123">
        <f>J185*(O185/100)</f>
        <v>0</v>
      </c>
      <c r="Q185" s="123">
        <f>J185+P185</f>
        <v>0</v>
      </c>
      <c r="R185" s="8"/>
      <c r="S185" s="8"/>
      <c r="T185" s="8"/>
    </row>
    <row r="186" spans="1:20" ht="9.75" outlineLevel="5" x14ac:dyDescent="0.2">
      <c r="A186" s="124"/>
      <c r="B186" s="125"/>
      <c r="C186" s="125"/>
      <c r="D186" s="126"/>
      <c r="E186" s="131" t="s">
        <v>17</v>
      </c>
      <c r="F186" s="127" t="s">
        <v>348</v>
      </c>
      <c r="G186" s="126"/>
      <c r="H186" s="128">
        <v>0</v>
      </c>
      <c r="I186" s="129"/>
      <c r="J186" s="130"/>
      <c r="K186" s="128"/>
      <c r="L186" s="128"/>
      <c r="M186" s="128"/>
      <c r="N186" s="128"/>
      <c r="O186" s="130"/>
      <c r="P186" s="130"/>
      <c r="Q186" s="130"/>
      <c r="R186" s="6"/>
      <c r="S186" s="8"/>
    </row>
    <row r="187" spans="1:20" ht="9.75" outlineLevel="5" x14ac:dyDescent="0.2">
      <c r="A187" s="124"/>
      <c r="B187" s="125"/>
      <c r="C187" s="125"/>
      <c r="D187" s="126"/>
      <c r="E187" s="131"/>
      <c r="F187" s="127" t="s">
        <v>357</v>
      </c>
      <c r="G187" s="126"/>
      <c r="H187" s="128">
        <v>36.57</v>
      </c>
      <c r="I187" s="129"/>
      <c r="J187" s="130"/>
      <c r="K187" s="128"/>
      <c r="L187" s="128"/>
      <c r="M187" s="128"/>
      <c r="N187" s="128"/>
      <c r="O187" s="130"/>
      <c r="P187" s="130"/>
      <c r="Q187" s="130"/>
      <c r="R187" s="6"/>
      <c r="S187" s="8"/>
    </row>
    <row r="188" spans="1:20" ht="9.75" outlineLevel="5" x14ac:dyDescent="0.2">
      <c r="A188" s="124"/>
      <c r="B188" s="125"/>
      <c r="C188" s="125"/>
      <c r="D188" s="126"/>
      <c r="E188" s="131"/>
      <c r="F188" s="127" t="s">
        <v>358</v>
      </c>
      <c r="G188" s="126"/>
      <c r="H188" s="128">
        <v>-7.85</v>
      </c>
      <c r="I188" s="129"/>
      <c r="J188" s="130"/>
      <c r="K188" s="128"/>
      <c r="L188" s="128"/>
      <c r="M188" s="128"/>
      <c r="N188" s="128"/>
      <c r="O188" s="130"/>
      <c r="P188" s="130"/>
      <c r="Q188" s="130"/>
      <c r="R188" s="6"/>
      <c r="S188" s="8"/>
    </row>
    <row r="189" spans="1:20" ht="9.75" outlineLevel="5" x14ac:dyDescent="0.2">
      <c r="A189" s="124"/>
      <c r="B189" s="125"/>
      <c r="C189" s="125"/>
      <c r="D189" s="126"/>
      <c r="E189" s="131"/>
      <c r="F189" s="127" t="s">
        <v>246</v>
      </c>
      <c r="G189" s="126"/>
      <c r="H189" s="128">
        <v>28.72</v>
      </c>
      <c r="I189" s="129"/>
      <c r="J189" s="130"/>
      <c r="K189" s="128"/>
      <c r="L189" s="128"/>
      <c r="M189" s="128"/>
      <c r="N189" s="128"/>
      <c r="O189" s="130"/>
      <c r="P189" s="130"/>
      <c r="Q189" s="130"/>
      <c r="R189" s="6"/>
      <c r="S189" s="8"/>
    </row>
    <row r="190" spans="1:20" ht="9.75" outlineLevel="5" x14ac:dyDescent="0.2">
      <c r="A190" s="124"/>
      <c r="B190" s="125"/>
      <c r="C190" s="125"/>
      <c r="D190" s="126"/>
      <c r="E190" s="131"/>
      <c r="F190" s="127" t="s">
        <v>353</v>
      </c>
      <c r="G190" s="126"/>
      <c r="H190" s="128">
        <v>0</v>
      </c>
      <c r="I190" s="129"/>
      <c r="J190" s="130"/>
      <c r="K190" s="128"/>
      <c r="L190" s="128"/>
      <c r="M190" s="128"/>
      <c r="N190" s="128"/>
      <c r="O190" s="130"/>
      <c r="P190" s="130"/>
      <c r="Q190" s="130"/>
      <c r="R190" s="6"/>
      <c r="S190" s="8"/>
    </row>
    <row r="191" spans="1:20" ht="9.75" outlineLevel="5" x14ac:dyDescent="0.2">
      <c r="A191" s="124"/>
      <c r="B191" s="125"/>
      <c r="C191" s="125"/>
      <c r="D191" s="126"/>
      <c r="E191" s="131"/>
      <c r="F191" s="127" t="s">
        <v>354</v>
      </c>
      <c r="G191" s="126"/>
      <c r="H191" s="128">
        <v>80.692499999999995</v>
      </c>
      <c r="I191" s="129"/>
      <c r="J191" s="130"/>
      <c r="K191" s="128"/>
      <c r="L191" s="128"/>
      <c r="M191" s="128"/>
      <c r="N191" s="128"/>
      <c r="O191" s="130"/>
      <c r="P191" s="130"/>
      <c r="Q191" s="130"/>
      <c r="R191" s="6"/>
      <c r="S191" s="8"/>
    </row>
    <row r="192" spans="1:20" ht="9.75" outlineLevel="5" x14ac:dyDescent="0.2">
      <c r="A192" s="124"/>
      <c r="B192" s="125"/>
      <c r="C192" s="125"/>
      <c r="D192" s="126"/>
      <c r="E192" s="131"/>
      <c r="F192" s="127" t="s">
        <v>246</v>
      </c>
      <c r="G192" s="126"/>
      <c r="H192" s="128">
        <v>80.692499999999995</v>
      </c>
      <c r="I192" s="129"/>
      <c r="J192" s="130"/>
      <c r="K192" s="128"/>
      <c r="L192" s="128"/>
      <c r="M192" s="128"/>
      <c r="N192" s="128"/>
      <c r="O192" s="130"/>
      <c r="P192" s="130"/>
      <c r="Q192" s="130"/>
      <c r="R192" s="6"/>
      <c r="S192" s="8"/>
    </row>
    <row r="193" spans="1:20" ht="7.5" customHeight="1" outlineLevel="5" x14ac:dyDescent="0.15">
      <c r="A193" s="8"/>
      <c r="B193" s="80"/>
      <c r="C193" s="79"/>
      <c r="D193" s="82"/>
      <c r="E193" s="37"/>
      <c r="F193" s="83"/>
      <c r="G193" s="82"/>
      <c r="H193" s="84"/>
      <c r="I193" s="86"/>
      <c r="J193" s="39"/>
      <c r="K193" s="43"/>
      <c r="L193" s="43"/>
      <c r="M193" s="43"/>
      <c r="N193" s="43"/>
      <c r="O193" s="39"/>
      <c r="P193" s="39"/>
      <c r="Q193" s="39"/>
      <c r="R193" s="6"/>
      <c r="S193" s="8"/>
    </row>
    <row r="194" spans="1:20" ht="22.5" outlineLevel="4" x14ac:dyDescent="0.2">
      <c r="A194" s="10"/>
      <c r="B194" s="116"/>
      <c r="C194" s="117">
        <v>31</v>
      </c>
      <c r="D194" s="118" t="s">
        <v>200</v>
      </c>
      <c r="E194" s="119" t="s">
        <v>359</v>
      </c>
      <c r="F194" s="120" t="s">
        <v>360</v>
      </c>
      <c r="G194" s="118" t="s">
        <v>262</v>
      </c>
      <c r="H194" s="121">
        <v>316.16250000000002</v>
      </c>
      <c r="I194" s="122"/>
      <c r="J194" s="123">
        <f>H194*I194</f>
        <v>0</v>
      </c>
      <c r="K194" s="121">
        <v>0.24632999999999999</v>
      </c>
      <c r="L194" s="121">
        <f>H194*K194</f>
        <v>77.880308624999998</v>
      </c>
      <c r="M194" s="121"/>
      <c r="N194" s="121">
        <f>H194*M194</f>
        <v>0</v>
      </c>
      <c r="O194" s="123">
        <v>21</v>
      </c>
      <c r="P194" s="123">
        <f>J194*(O194/100)</f>
        <v>0</v>
      </c>
      <c r="Q194" s="123">
        <f>J194+P194</f>
        <v>0</v>
      </c>
      <c r="R194" s="8"/>
      <c r="S194" s="8"/>
      <c r="T194" s="8"/>
    </row>
    <row r="195" spans="1:20" ht="9.75" outlineLevel="5" x14ac:dyDescent="0.2">
      <c r="A195" s="124"/>
      <c r="B195" s="125"/>
      <c r="C195" s="125"/>
      <c r="D195" s="126"/>
      <c r="E195" s="131" t="s">
        <v>17</v>
      </c>
      <c r="F195" s="127" t="s">
        <v>361</v>
      </c>
      <c r="G195" s="126"/>
      <c r="H195" s="128">
        <v>148.7475</v>
      </c>
      <c r="I195" s="129"/>
      <c r="J195" s="130"/>
      <c r="K195" s="128"/>
      <c r="L195" s="128"/>
      <c r="M195" s="128"/>
      <c r="N195" s="128"/>
      <c r="O195" s="130"/>
      <c r="P195" s="130"/>
      <c r="Q195" s="130"/>
      <c r="R195" s="6"/>
      <c r="S195" s="8"/>
    </row>
    <row r="196" spans="1:20" ht="9.75" outlineLevel="5" x14ac:dyDescent="0.2">
      <c r="A196" s="124"/>
      <c r="B196" s="125"/>
      <c r="C196" s="125"/>
      <c r="D196" s="126"/>
      <c r="E196" s="131"/>
      <c r="F196" s="127" t="s">
        <v>362</v>
      </c>
      <c r="G196" s="126"/>
      <c r="H196" s="128">
        <v>-30.059999999999995</v>
      </c>
      <c r="I196" s="129"/>
      <c r="J196" s="130"/>
      <c r="K196" s="128"/>
      <c r="L196" s="128"/>
      <c r="M196" s="128"/>
      <c r="N196" s="128"/>
      <c r="O196" s="130"/>
      <c r="P196" s="130"/>
      <c r="Q196" s="130"/>
      <c r="R196" s="6"/>
      <c r="S196" s="8"/>
    </row>
    <row r="197" spans="1:20" ht="9.75" outlineLevel="5" x14ac:dyDescent="0.2">
      <c r="A197" s="124"/>
      <c r="B197" s="125"/>
      <c r="C197" s="125"/>
      <c r="D197" s="126"/>
      <c r="E197" s="131"/>
      <c r="F197" s="127" t="s">
        <v>363</v>
      </c>
      <c r="G197" s="126"/>
      <c r="H197" s="128">
        <v>62.4</v>
      </c>
      <c r="I197" s="129"/>
      <c r="J197" s="130"/>
      <c r="K197" s="128"/>
      <c r="L197" s="128"/>
      <c r="M197" s="128"/>
      <c r="N197" s="128"/>
      <c r="O197" s="130"/>
      <c r="P197" s="130"/>
      <c r="Q197" s="130"/>
      <c r="R197" s="6"/>
      <c r="S197" s="8"/>
    </row>
    <row r="198" spans="1:20" ht="9.75" outlineLevel="5" x14ac:dyDescent="0.2">
      <c r="A198" s="124"/>
      <c r="B198" s="125"/>
      <c r="C198" s="125"/>
      <c r="D198" s="126"/>
      <c r="E198" s="131"/>
      <c r="F198" s="127" t="s">
        <v>364</v>
      </c>
      <c r="G198" s="126"/>
      <c r="H198" s="128">
        <v>-9.66</v>
      </c>
      <c r="I198" s="129"/>
      <c r="J198" s="130"/>
      <c r="K198" s="128"/>
      <c r="L198" s="128"/>
      <c r="M198" s="128"/>
      <c r="N198" s="128"/>
      <c r="O198" s="130"/>
      <c r="P198" s="130"/>
      <c r="Q198" s="130"/>
      <c r="R198" s="6"/>
      <c r="S198" s="8"/>
    </row>
    <row r="199" spans="1:20" ht="9.75" outlineLevel="5" x14ac:dyDescent="0.2">
      <c r="A199" s="124"/>
      <c r="B199" s="125"/>
      <c r="C199" s="125"/>
      <c r="D199" s="126"/>
      <c r="E199" s="131"/>
      <c r="F199" s="127" t="s">
        <v>365</v>
      </c>
      <c r="G199" s="126"/>
      <c r="H199" s="128">
        <v>186.9</v>
      </c>
      <c r="I199" s="129"/>
      <c r="J199" s="130"/>
      <c r="K199" s="128"/>
      <c r="L199" s="128"/>
      <c r="M199" s="128"/>
      <c r="N199" s="128"/>
      <c r="O199" s="130"/>
      <c r="P199" s="130"/>
      <c r="Q199" s="130"/>
      <c r="R199" s="6"/>
      <c r="S199" s="8"/>
    </row>
    <row r="200" spans="1:20" ht="9.75" outlineLevel="5" x14ac:dyDescent="0.2">
      <c r="A200" s="124"/>
      <c r="B200" s="125"/>
      <c r="C200" s="125"/>
      <c r="D200" s="126"/>
      <c r="E200" s="131"/>
      <c r="F200" s="127" t="s">
        <v>366</v>
      </c>
      <c r="G200" s="126"/>
      <c r="H200" s="128">
        <v>-42.164999999999999</v>
      </c>
      <c r="I200" s="129"/>
      <c r="J200" s="130"/>
      <c r="K200" s="128"/>
      <c r="L200" s="128"/>
      <c r="M200" s="128"/>
      <c r="N200" s="128"/>
      <c r="O200" s="130"/>
      <c r="P200" s="130"/>
      <c r="Q200" s="130"/>
      <c r="R200" s="6"/>
      <c r="S200" s="8"/>
    </row>
    <row r="201" spans="1:20" ht="7.5" customHeight="1" outlineLevel="5" x14ac:dyDescent="0.15">
      <c r="A201" s="8"/>
      <c r="B201" s="80"/>
      <c r="C201" s="79"/>
      <c r="D201" s="82"/>
      <c r="E201" s="37"/>
      <c r="F201" s="83"/>
      <c r="G201" s="82"/>
      <c r="H201" s="84"/>
      <c r="I201" s="86"/>
      <c r="J201" s="39"/>
      <c r="K201" s="43"/>
      <c r="L201" s="43"/>
      <c r="M201" s="43"/>
      <c r="N201" s="43"/>
      <c r="O201" s="39"/>
      <c r="P201" s="39"/>
      <c r="Q201" s="39"/>
      <c r="R201" s="6"/>
      <c r="S201" s="8"/>
    </row>
    <row r="202" spans="1:20" ht="11.25" outlineLevel="4" x14ac:dyDescent="0.2">
      <c r="A202" s="10"/>
      <c r="B202" s="116"/>
      <c r="C202" s="117">
        <v>32</v>
      </c>
      <c r="D202" s="118" t="s">
        <v>200</v>
      </c>
      <c r="E202" s="119" t="s">
        <v>367</v>
      </c>
      <c r="F202" s="120" t="s">
        <v>368</v>
      </c>
      <c r="G202" s="118" t="s">
        <v>338</v>
      </c>
      <c r="H202" s="121">
        <v>73.34</v>
      </c>
      <c r="I202" s="122"/>
      <c r="J202" s="123">
        <f>H202*I202</f>
        <v>0</v>
      </c>
      <c r="K202" s="121">
        <v>4.4400000000000002E-2</v>
      </c>
      <c r="L202" s="121">
        <f>H202*K202</f>
        <v>3.2562960000000003</v>
      </c>
      <c r="M202" s="121"/>
      <c r="N202" s="121">
        <f>H202*M202</f>
        <v>0</v>
      </c>
      <c r="O202" s="123">
        <v>21</v>
      </c>
      <c r="P202" s="123">
        <f>J202*(O202/100)</f>
        <v>0</v>
      </c>
      <c r="Q202" s="123">
        <f>J202+P202</f>
        <v>0</v>
      </c>
      <c r="R202" s="8"/>
      <c r="S202" s="8"/>
      <c r="T202" s="8"/>
    </row>
    <row r="203" spans="1:20" ht="9.75" outlineLevel="5" x14ac:dyDescent="0.2">
      <c r="A203" s="124"/>
      <c r="B203" s="125"/>
      <c r="C203" s="125"/>
      <c r="D203" s="126"/>
      <c r="E203" s="131" t="s">
        <v>17</v>
      </c>
      <c r="F203" s="127" t="s">
        <v>369</v>
      </c>
      <c r="G203" s="126"/>
      <c r="H203" s="128">
        <v>89.190000000000012</v>
      </c>
      <c r="I203" s="129"/>
      <c r="J203" s="130"/>
      <c r="K203" s="128"/>
      <c r="L203" s="128"/>
      <c r="M203" s="128"/>
      <c r="N203" s="128"/>
      <c r="O203" s="130"/>
      <c r="P203" s="130"/>
      <c r="Q203" s="130"/>
      <c r="R203" s="6"/>
      <c r="S203" s="8"/>
    </row>
    <row r="204" spans="1:20" ht="9.75" outlineLevel="5" x14ac:dyDescent="0.2">
      <c r="A204" s="124"/>
      <c r="B204" s="125"/>
      <c r="C204" s="125"/>
      <c r="D204" s="126"/>
      <c r="E204" s="131"/>
      <c r="F204" s="127" t="s">
        <v>370</v>
      </c>
      <c r="G204" s="126"/>
      <c r="H204" s="128">
        <v>-15.850000000000003</v>
      </c>
      <c r="I204" s="129"/>
      <c r="J204" s="130"/>
      <c r="K204" s="128"/>
      <c r="L204" s="128"/>
      <c r="M204" s="128"/>
      <c r="N204" s="128"/>
      <c r="O204" s="130"/>
      <c r="P204" s="130"/>
      <c r="Q204" s="130"/>
      <c r="R204" s="6"/>
      <c r="S204" s="8"/>
    </row>
    <row r="205" spans="1:20" ht="7.5" customHeight="1" outlineLevel="5" x14ac:dyDescent="0.15">
      <c r="A205" s="8"/>
      <c r="B205" s="80"/>
      <c r="C205" s="79"/>
      <c r="D205" s="82"/>
      <c r="E205" s="37"/>
      <c r="F205" s="83"/>
      <c r="G205" s="82"/>
      <c r="H205" s="84"/>
      <c r="I205" s="86"/>
      <c r="J205" s="39"/>
      <c r="K205" s="43"/>
      <c r="L205" s="43"/>
      <c r="M205" s="43"/>
      <c r="N205" s="43"/>
      <c r="O205" s="39"/>
      <c r="P205" s="39"/>
      <c r="Q205" s="39"/>
      <c r="R205" s="6"/>
      <c r="S205" s="8"/>
    </row>
    <row r="206" spans="1:20" ht="11.25" outlineLevel="4" x14ac:dyDescent="0.2">
      <c r="A206" s="10"/>
      <c r="B206" s="116"/>
      <c r="C206" s="117">
        <v>33</v>
      </c>
      <c r="D206" s="118" t="s">
        <v>200</v>
      </c>
      <c r="E206" s="119" t="s">
        <v>371</v>
      </c>
      <c r="F206" s="120" t="s">
        <v>372</v>
      </c>
      <c r="G206" s="118" t="s">
        <v>338</v>
      </c>
      <c r="H206" s="121">
        <v>16.600000000000001</v>
      </c>
      <c r="I206" s="122"/>
      <c r="J206" s="123">
        <f>H206*I206</f>
        <v>0</v>
      </c>
      <c r="K206" s="121">
        <v>1.2449999999999999E-2</v>
      </c>
      <c r="L206" s="121">
        <f>H206*K206</f>
        <v>0.20666999999999999</v>
      </c>
      <c r="M206" s="121"/>
      <c r="N206" s="121">
        <f>H206*M206</f>
        <v>0</v>
      </c>
      <c r="O206" s="123">
        <v>21</v>
      </c>
      <c r="P206" s="123">
        <f>J206*(O206/100)</f>
        <v>0</v>
      </c>
      <c r="Q206" s="123">
        <f>J206+P206</f>
        <v>0</v>
      </c>
      <c r="R206" s="8"/>
      <c r="S206" s="8"/>
      <c r="T206" s="8"/>
    </row>
    <row r="207" spans="1:20" ht="9.75" outlineLevel="5" x14ac:dyDescent="0.2">
      <c r="A207" s="124"/>
      <c r="B207" s="125"/>
      <c r="C207" s="125"/>
      <c r="D207" s="126"/>
      <c r="E207" s="131" t="s">
        <v>17</v>
      </c>
      <c r="F207" s="127" t="s">
        <v>373</v>
      </c>
      <c r="G207" s="126"/>
      <c r="H207" s="128">
        <v>16.600000000000001</v>
      </c>
      <c r="I207" s="129"/>
      <c r="J207" s="130"/>
      <c r="K207" s="128"/>
      <c r="L207" s="128"/>
      <c r="M207" s="128"/>
      <c r="N207" s="128"/>
      <c r="O207" s="130"/>
      <c r="P207" s="130"/>
      <c r="Q207" s="130"/>
      <c r="R207" s="6"/>
      <c r="S207" s="8"/>
    </row>
    <row r="208" spans="1:20" ht="7.5" customHeight="1" outlineLevel="5" x14ac:dyDescent="0.15">
      <c r="A208" s="8"/>
      <c r="B208" s="80"/>
      <c r="C208" s="79"/>
      <c r="D208" s="82"/>
      <c r="E208" s="37"/>
      <c r="F208" s="83"/>
      <c r="G208" s="82"/>
      <c r="H208" s="84"/>
      <c r="I208" s="86"/>
      <c r="J208" s="39"/>
      <c r="K208" s="43"/>
      <c r="L208" s="43"/>
      <c r="M208" s="43"/>
      <c r="N208" s="43"/>
      <c r="O208" s="39"/>
      <c r="P208" s="39"/>
      <c r="Q208" s="39"/>
      <c r="R208" s="6"/>
      <c r="S208" s="8"/>
    </row>
    <row r="209" spans="1:20" ht="11.25" outlineLevel="4" x14ac:dyDescent="0.2">
      <c r="A209" s="10"/>
      <c r="B209" s="116"/>
      <c r="C209" s="117">
        <v>34</v>
      </c>
      <c r="D209" s="118" t="s">
        <v>200</v>
      </c>
      <c r="E209" s="119" t="s">
        <v>374</v>
      </c>
      <c r="F209" s="120" t="s">
        <v>375</v>
      </c>
      <c r="G209" s="118" t="s">
        <v>332</v>
      </c>
      <c r="H209" s="121">
        <v>6</v>
      </c>
      <c r="I209" s="122"/>
      <c r="J209" s="123">
        <f t="shared" ref="J209:J220" si="0">H209*I209</f>
        <v>0</v>
      </c>
      <c r="K209" s="121">
        <v>4.0719999999999999E-2</v>
      </c>
      <c r="L209" s="121">
        <f t="shared" ref="L209:L220" si="1">H209*K209</f>
        <v>0.24431999999999998</v>
      </c>
      <c r="M209" s="121"/>
      <c r="N209" s="121">
        <f t="shared" ref="N209:N220" si="2">H209*M209</f>
        <v>0</v>
      </c>
      <c r="O209" s="123">
        <v>21</v>
      </c>
      <c r="P209" s="123">
        <f t="shared" ref="P209:P220" si="3">J209*(O209/100)</f>
        <v>0</v>
      </c>
      <c r="Q209" s="123">
        <f t="shared" ref="Q209:Q220" si="4">J209+P209</f>
        <v>0</v>
      </c>
      <c r="R209" s="8"/>
      <c r="S209" s="8"/>
      <c r="T209" s="8"/>
    </row>
    <row r="210" spans="1:20" ht="11.25" outlineLevel="4" x14ac:dyDescent="0.2">
      <c r="A210" s="10"/>
      <c r="B210" s="116"/>
      <c r="C210" s="117">
        <v>35</v>
      </c>
      <c r="D210" s="118" t="s">
        <v>200</v>
      </c>
      <c r="E210" s="119" t="s">
        <v>376</v>
      </c>
      <c r="F210" s="120" t="s">
        <v>377</v>
      </c>
      <c r="G210" s="118" t="s">
        <v>332</v>
      </c>
      <c r="H210" s="121">
        <v>6</v>
      </c>
      <c r="I210" s="122"/>
      <c r="J210" s="123">
        <f t="shared" si="0"/>
        <v>0</v>
      </c>
      <c r="K210" s="121">
        <v>4.8919999999999998E-2</v>
      </c>
      <c r="L210" s="121">
        <f t="shared" si="1"/>
        <v>0.29352</v>
      </c>
      <c r="M210" s="121"/>
      <c r="N210" s="121">
        <f t="shared" si="2"/>
        <v>0</v>
      </c>
      <c r="O210" s="123">
        <v>21</v>
      </c>
      <c r="P210" s="123">
        <f t="shared" si="3"/>
        <v>0</v>
      </c>
      <c r="Q210" s="123">
        <f t="shared" si="4"/>
        <v>0</v>
      </c>
      <c r="R210" s="8"/>
      <c r="S210" s="8"/>
      <c r="T210" s="8"/>
    </row>
    <row r="211" spans="1:20" ht="11.25" outlineLevel="4" x14ac:dyDescent="0.2">
      <c r="A211" s="10"/>
      <c r="B211" s="116"/>
      <c r="C211" s="117">
        <v>36</v>
      </c>
      <c r="D211" s="118" t="s">
        <v>200</v>
      </c>
      <c r="E211" s="119" t="s">
        <v>378</v>
      </c>
      <c r="F211" s="120" t="s">
        <v>379</v>
      </c>
      <c r="G211" s="118" t="s">
        <v>332</v>
      </c>
      <c r="H211" s="121">
        <v>8</v>
      </c>
      <c r="I211" s="122"/>
      <c r="J211" s="123">
        <f t="shared" si="0"/>
        <v>0</v>
      </c>
      <c r="K211" s="121">
        <v>5.4210000000000001E-2</v>
      </c>
      <c r="L211" s="121">
        <f t="shared" si="1"/>
        <v>0.43368000000000001</v>
      </c>
      <c r="M211" s="121"/>
      <c r="N211" s="121">
        <f t="shared" si="2"/>
        <v>0</v>
      </c>
      <c r="O211" s="123">
        <v>21</v>
      </c>
      <c r="P211" s="123">
        <f t="shared" si="3"/>
        <v>0</v>
      </c>
      <c r="Q211" s="123">
        <f t="shared" si="4"/>
        <v>0</v>
      </c>
      <c r="R211" s="8"/>
      <c r="S211" s="8"/>
      <c r="T211" s="8"/>
    </row>
    <row r="212" spans="1:20" ht="11.25" outlineLevel="4" x14ac:dyDescent="0.2">
      <c r="A212" s="10"/>
      <c r="B212" s="116"/>
      <c r="C212" s="117">
        <v>37</v>
      </c>
      <c r="D212" s="118" t="s">
        <v>200</v>
      </c>
      <c r="E212" s="119" t="s">
        <v>380</v>
      </c>
      <c r="F212" s="120" t="s">
        <v>381</v>
      </c>
      <c r="G212" s="118" t="s">
        <v>332</v>
      </c>
      <c r="H212" s="121">
        <v>2</v>
      </c>
      <c r="I212" s="122"/>
      <c r="J212" s="123">
        <f t="shared" si="0"/>
        <v>0</v>
      </c>
      <c r="K212" s="121">
        <v>6.2210000000000001E-2</v>
      </c>
      <c r="L212" s="121">
        <f t="shared" si="1"/>
        <v>0.12442</v>
      </c>
      <c r="M212" s="121"/>
      <c r="N212" s="121">
        <f t="shared" si="2"/>
        <v>0</v>
      </c>
      <c r="O212" s="123">
        <v>21</v>
      </c>
      <c r="P212" s="123">
        <f t="shared" si="3"/>
        <v>0</v>
      </c>
      <c r="Q212" s="123">
        <f t="shared" si="4"/>
        <v>0</v>
      </c>
      <c r="R212" s="8"/>
      <c r="S212" s="8"/>
      <c r="T212" s="8"/>
    </row>
    <row r="213" spans="1:20" ht="11.25" outlineLevel="4" x14ac:dyDescent="0.2">
      <c r="A213" s="10"/>
      <c r="B213" s="116"/>
      <c r="C213" s="117">
        <v>38</v>
      </c>
      <c r="D213" s="118" t="s">
        <v>200</v>
      </c>
      <c r="E213" s="119" t="s">
        <v>382</v>
      </c>
      <c r="F213" s="120" t="s">
        <v>383</v>
      </c>
      <c r="G213" s="118" t="s">
        <v>332</v>
      </c>
      <c r="H213" s="121">
        <v>20</v>
      </c>
      <c r="I213" s="122"/>
      <c r="J213" s="123">
        <f t="shared" si="0"/>
        <v>0</v>
      </c>
      <c r="K213" s="121">
        <v>7.3209999999999997E-2</v>
      </c>
      <c r="L213" s="121">
        <f t="shared" si="1"/>
        <v>1.4641999999999999</v>
      </c>
      <c r="M213" s="121"/>
      <c r="N213" s="121">
        <f t="shared" si="2"/>
        <v>0</v>
      </c>
      <c r="O213" s="123">
        <v>21</v>
      </c>
      <c r="P213" s="123">
        <f t="shared" si="3"/>
        <v>0</v>
      </c>
      <c r="Q213" s="123">
        <f t="shared" si="4"/>
        <v>0</v>
      </c>
      <c r="R213" s="8"/>
      <c r="S213" s="8"/>
      <c r="T213" s="8"/>
    </row>
    <row r="214" spans="1:20" ht="11.25" outlineLevel="4" x14ac:dyDescent="0.2">
      <c r="A214" s="10"/>
      <c r="B214" s="116"/>
      <c r="C214" s="117">
        <v>39</v>
      </c>
      <c r="D214" s="118" t="s">
        <v>200</v>
      </c>
      <c r="E214" s="119" t="s">
        <v>384</v>
      </c>
      <c r="F214" s="120" t="s">
        <v>385</v>
      </c>
      <c r="G214" s="118" t="s">
        <v>332</v>
      </c>
      <c r="H214" s="121">
        <v>6</v>
      </c>
      <c r="I214" s="122"/>
      <c r="J214" s="123">
        <f t="shared" si="0"/>
        <v>0</v>
      </c>
      <c r="K214" s="121">
        <v>8.3260000000000001E-2</v>
      </c>
      <c r="L214" s="121">
        <f t="shared" si="1"/>
        <v>0.49956</v>
      </c>
      <c r="M214" s="121"/>
      <c r="N214" s="121">
        <f t="shared" si="2"/>
        <v>0</v>
      </c>
      <c r="O214" s="123">
        <v>21</v>
      </c>
      <c r="P214" s="123">
        <f t="shared" si="3"/>
        <v>0</v>
      </c>
      <c r="Q214" s="123">
        <f t="shared" si="4"/>
        <v>0</v>
      </c>
      <c r="R214" s="8"/>
      <c r="S214" s="8"/>
      <c r="T214" s="8"/>
    </row>
    <row r="215" spans="1:20" ht="11.25" outlineLevel="4" x14ac:dyDescent="0.2">
      <c r="A215" s="10"/>
      <c r="B215" s="116"/>
      <c r="C215" s="117">
        <v>40</v>
      </c>
      <c r="D215" s="118" t="s">
        <v>200</v>
      </c>
      <c r="E215" s="119" t="s">
        <v>386</v>
      </c>
      <c r="F215" s="120" t="s">
        <v>387</v>
      </c>
      <c r="G215" s="118" t="s">
        <v>332</v>
      </c>
      <c r="H215" s="121">
        <v>2</v>
      </c>
      <c r="I215" s="122"/>
      <c r="J215" s="123">
        <f t="shared" si="0"/>
        <v>0</v>
      </c>
      <c r="K215" s="121">
        <v>0.11733</v>
      </c>
      <c r="L215" s="121">
        <f t="shared" si="1"/>
        <v>0.23466000000000001</v>
      </c>
      <c r="M215" s="121"/>
      <c r="N215" s="121">
        <f t="shared" si="2"/>
        <v>0</v>
      </c>
      <c r="O215" s="123">
        <v>21</v>
      </c>
      <c r="P215" s="123">
        <f t="shared" si="3"/>
        <v>0</v>
      </c>
      <c r="Q215" s="123">
        <f t="shared" si="4"/>
        <v>0</v>
      </c>
      <c r="R215" s="8"/>
      <c r="S215" s="8"/>
      <c r="T215" s="8"/>
    </row>
    <row r="216" spans="1:20" ht="11.25" outlineLevel="4" x14ac:dyDescent="0.2">
      <c r="A216" s="10"/>
      <c r="B216" s="116"/>
      <c r="C216" s="117">
        <v>41</v>
      </c>
      <c r="D216" s="118" t="s">
        <v>200</v>
      </c>
      <c r="E216" s="119" t="s">
        <v>388</v>
      </c>
      <c r="F216" s="120" t="s">
        <v>389</v>
      </c>
      <c r="G216" s="118" t="s">
        <v>332</v>
      </c>
      <c r="H216" s="121">
        <v>3</v>
      </c>
      <c r="I216" s="122"/>
      <c r="J216" s="123">
        <f t="shared" si="0"/>
        <v>0</v>
      </c>
      <c r="K216" s="121">
        <v>8.1309999999999993E-2</v>
      </c>
      <c r="L216" s="121">
        <f t="shared" si="1"/>
        <v>0.24392999999999998</v>
      </c>
      <c r="M216" s="121"/>
      <c r="N216" s="121">
        <f t="shared" si="2"/>
        <v>0</v>
      </c>
      <c r="O216" s="123">
        <v>21</v>
      </c>
      <c r="P216" s="123">
        <f t="shared" si="3"/>
        <v>0</v>
      </c>
      <c r="Q216" s="123">
        <f t="shared" si="4"/>
        <v>0</v>
      </c>
      <c r="R216" s="8"/>
      <c r="S216" s="8"/>
      <c r="T216" s="8"/>
    </row>
    <row r="217" spans="1:20" ht="11.25" outlineLevel="4" x14ac:dyDescent="0.2">
      <c r="A217" s="10"/>
      <c r="B217" s="116"/>
      <c r="C217" s="117">
        <v>42</v>
      </c>
      <c r="D217" s="118" t="s">
        <v>200</v>
      </c>
      <c r="E217" s="119" t="s">
        <v>390</v>
      </c>
      <c r="F217" s="120" t="s">
        <v>391</v>
      </c>
      <c r="G217" s="118" t="s">
        <v>332</v>
      </c>
      <c r="H217" s="121">
        <v>2</v>
      </c>
      <c r="I217" s="122"/>
      <c r="J217" s="123">
        <f t="shared" si="0"/>
        <v>0</v>
      </c>
      <c r="K217" s="121">
        <v>9.4310000000000005E-2</v>
      </c>
      <c r="L217" s="121">
        <f t="shared" si="1"/>
        <v>0.18862000000000001</v>
      </c>
      <c r="M217" s="121"/>
      <c r="N217" s="121">
        <f t="shared" si="2"/>
        <v>0</v>
      </c>
      <c r="O217" s="123">
        <v>21</v>
      </c>
      <c r="P217" s="123">
        <f t="shared" si="3"/>
        <v>0</v>
      </c>
      <c r="Q217" s="123">
        <f t="shared" si="4"/>
        <v>0</v>
      </c>
      <c r="R217" s="8"/>
      <c r="S217" s="8"/>
      <c r="T217" s="8"/>
    </row>
    <row r="218" spans="1:20" ht="11.25" outlineLevel="4" x14ac:dyDescent="0.2">
      <c r="A218" s="10"/>
      <c r="B218" s="116"/>
      <c r="C218" s="117">
        <v>43</v>
      </c>
      <c r="D218" s="118" t="s">
        <v>200</v>
      </c>
      <c r="E218" s="119" t="s">
        <v>392</v>
      </c>
      <c r="F218" s="120" t="s">
        <v>393</v>
      </c>
      <c r="G218" s="118" t="s">
        <v>332</v>
      </c>
      <c r="H218" s="121">
        <v>1</v>
      </c>
      <c r="I218" s="122"/>
      <c r="J218" s="123">
        <f t="shared" si="0"/>
        <v>0</v>
      </c>
      <c r="K218" s="121">
        <v>0.10931</v>
      </c>
      <c r="L218" s="121">
        <f t="shared" si="1"/>
        <v>0.10931</v>
      </c>
      <c r="M218" s="121"/>
      <c r="N218" s="121">
        <f t="shared" si="2"/>
        <v>0</v>
      </c>
      <c r="O218" s="123">
        <v>21</v>
      </c>
      <c r="P218" s="123">
        <f t="shared" si="3"/>
        <v>0</v>
      </c>
      <c r="Q218" s="123">
        <f t="shared" si="4"/>
        <v>0</v>
      </c>
      <c r="R218" s="8"/>
      <c r="S218" s="8"/>
      <c r="T218" s="8"/>
    </row>
    <row r="219" spans="1:20" ht="11.25" outlineLevel="4" x14ac:dyDescent="0.2">
      <c r="A219" s="10"/>
      <c r="B219" s="116"/>
      <c r="C219" s="117">
        <v>44</v>
      </c>
      <c r="D219" s="118" t="s">
        <v>200</v>
      </c>
      <c r="E219" s="119" t="s">
        <v>394</v>
      </c>
      <c r="F219" s="120" t="s">
        <v>395</v>
      </c>
      <c r="G219" s="118" t="s">
        <v>332</v>
      </c>
      <c r="H219" s="121">
        <v>2</v>
      </c>
      <c r="I219" s="122"/>
      <c r="J219" s="123">
        <f t="shared" si="0"/>
        <v>0</v>
      </c>
      <c r="K219" s="121">
        <v>0.12539</v>
      </c>
      <c r="L219" s="121">
        <f t="shared" si="1"/>
        <v>0.25078</v>
      </c>
      <c r="M219" s="121"/>
      <c r="N219" s="121">
        <f t="shared" si="2"/>
        <v>0</v>
      </c>
      <c r="O219" s="123">
        <v>21</v>
      </c>
      <c r="P219" s="123">
        <f t="shared" si="3"/>
        <v>0</v>
      </c>
      <c r="Q219" s="123">
        <f t="shared" si="4"/>
        <v>0</v>
      </c>
      <c r="R219" s="8"/>
      <c r="S219" s="8"/>
      <c r="T219" s="8"/>
    </row>
    <row r="220" spans="1:20" ht="22.5" outlineLevel="4" x14ac:dyDescent="0.2">
      <c r="A220" s="10"/>
      <c r="B220" s="116"/>
      <c r="C220" s="117">
        <v>45</v>
      </c>
      <c r="D220" s="118" t="s">
        <v>200</v>
      </c>
      <c r="E220" s="119" t="s">
        <v>396</v>
      </c>
      <c r="F220" s="120" t="s">
        <v>397</v>
      </c>
      <c r="G220" s="118" t="s">
        <v>259</v>
      </c>
      <c r="H220" s="121">
        <v>1.3986000000000001</v>
      </c>
      <c r="I220" s="122"/>
      <c r="J220" s="123">
        <f t="shared" si="0"/>
        <v>0</v>
      </c>
      <c r="K220" s="121">
        <v>1.221E-2</v>
      </c>
      <c r="L220" s="121">
        <f t="shared" si="1"/>
        <v>1.7076906000000003E-2</v>
      </c>
      <c r="M220" s="121"/>
      <c r="N220" s="121">
        <f t="shared" si="2"/>
        <v>0</v>
      </c>
      <c r="O220" s="123">
        <v>21</v>
      </c>
      <c r="P220" s="123">
        <f t="shared" si="3"/>
        <v>0</v>
      </c>
      <c r="Q220" s="123">
        <f t="shared" si="4"/>
        <v>0</v>
      </c>
      <c r="R220" s="8"/>
      <c r="S220" s="8"/>
      <c r="T220" s="8"/>
    </row>
    <row r="221" spans="1:20" ht="9.75" outlineLevel="5" x14ac:dyDescent="0.2">
      <c r="A221" s="124"/>
      <c r="B221" s="125"/>
      <c r="C221" s="125"/>
      <c r="D221" s="126"/>
      <c r="E221" s="131" t="s">
        <v>17</v>
      </c>
      <c r="F221" s="127" t="s">
        <v>398</v>
      </c>
      <c r="G221" s="126"/>
      <c r="H221" s="128">
        <v>0</v>
      </c>
      <c r="I221" s="129"/>
      <c r="J221" s="130"/>
      <c r="K221" s="128"/>
      <c r="L221" s="128"/>
      <c r="M221" s="128"/>
      <c r="N221" s="128"/>
      <c r="O221" s="130"/>
      <c r="P221" s="130"/>
      <c r="Q221" s="130"/>
      <c r="R221" s="6"/>
      <c r="S221" s="8"/>
    </row>
    <row r="222" spans="1:20" ht="9.75" outlineLevel="5" x14ac:dyDescent="0.2">
      <c r="A222" s="124"/>
      <c r="B222" s="125"/>
      <c r="C222" s="125"/>
      <c r="D222" s="126"/>
      <c r="E222" s="131"/>
      <c r="F222" s="127" t="s">
        <v>399</v>
      </c>
      <c r="G222" s="126"/>
      <c r="H222" s="128">
        <v>1.3986000000000001</v>
      </c>
      <c r="I222" s="129"/>
      <c r="J222" s="130"/>
      <c r="K222" s="128"/>
      <c r="L222" s="128"/>
      <c r="M222" s="128"/>
      <c r="N222" s="128"/>
      <c r="O222" s="130"/>
      <c r="P222" s="130"/>
      <c r="Q222" s="130"/>
      <c r="R222" s="6"/>
      <c r="S222" s="8"/>
    </row>
    <row r="223" spans="1:20" ht="7.5" customHeight="1" outlineLevel="5" x14ac:dyDescent="0.15">
      <c r="A223" s="8"/>
      <c r="B223" s="80"/>
      <c r="C223" s="79"/>
      <c r="D223" s="82"/>
      <c r="E223" s="37"/>
      <c r="F223" s="83"/>
      <c r="G223" s="82"/>
      <c r="H223" s="84"/>
      <c r="I223" s="86"/>
      <c r="J223" s="39"/>
      <c r="K223" s="43"/>
      <c r="L223" s="43"/>
      <c r="M223" s="43"/>
      <c r="N223" s="43"/>
      <c r="O223" s="39"/>
      <c r="P223" s="39"/>
      <c r="Q223" s="39"/>
      <c r="R223" s="6"/>
      <c r="S223" s="8"/>
    </row>
    <row r="224" spans="1:20" ht="11.25" outlineLevel="4" x14ac:dyDescent="0.2">
      <c r="A224" s="10"/>
      <c r="B224" s="116"/>
      <c r="C224" s="117">
        <v>46</v>
      </c>
      <c r="D224" s="118" t="s">
        <v>256</v>
      </c>
      <c r="E224" s="119" t="s">
        <v>400</v>
      </c>
      <c r="F224" s="120" t="s">
        <v>401</v>
      </c>
      <c r="G224" s="118" t="s">
        <v>259</v>
      </c>
      <c r="H224" s="121">
        <v>1.5104880000000001</v>
      </c>
      <c r="I224" s="122"/>
      <c r="J224" s="123">
        <f>H224*I224</f>
        <v>0</v>
      </c>
      <c r="K224" s="121">
        <v>1</v>
      </c>
      <c r="L224" s="121">
        <f>H224*K224</f>
        <v>1.5104880000000001</v>
      </c>
      <c r="M224" s="121"/>
      <c r="N224" s="121">
        <f>H224*M224</f>
        <v>0</v>
      </c>
      <c r="O224" s="123">
        <v>21</v>
      </c>
      <c r="P224" s="123">
        <f>J224*(O224/100)</f>
        <v>0</v>
      </c>
      <c r="Q224" s="123">
        <f>J224+P224</f>
        <v>0</v>
      </c>
      <c r="R224" s="8"/>
      <c r="S224" s="8"/>
      <c r="T224" s="8"/>
    </row>
    <row r="225" spans="1:20" ht="11.25" outlineLevel="4" x14ac:dyDescent="0.2">
      <c r="A225" s="10"/>
      <c r="B225" s="116"/>
      <c r="C225" s="117">
        <v>47</v>
      </c>
      <c r="D225" s="118" t="s">
        <v>200</v>
      </c>
      <c r="E225" s="119" t="s">
        <v>402</v>
      </c>
      <c r="F225" s="120" t="s">
        <v>403</v>
      </c>
      <c r="G225" s="118" t="s">
        <v>262</v>
      </c>
      <c r="H225" s="121">
        <v>2.4750000000000001</v>
      </c>
      <c r="I225" s="122"/>
      <c r="J225" s="123">
        <f>H225*I225</f>
        <v>0</v>
      </c>
      <c r="K225" s="121">
        <v>7.9000000000000001E-4</v>
      </c>
      <c r="L225" s="121">
        <f>H225*K225</f>
        <v>1.95525E-3</v>
      </c>
      <c r="M225" s="121"/>
      <c r="N225" s="121">
        <f>H225*M225</f>
        <v>0</v>
      </c>
      <c r="O225" s="123">
        <v>21</v>
      </c>
      <c r="P225" s="123">
        <f>J225*(O225/100)</f>
        <v>0</v>
      </c>
      <c r="Q225" s="123">
        <f>J225+P225</f>
        <v>0</v>
      </c>
      <c r="R225" s="8"/>
      <c r="S225" s="8"/>
      <c r="T225" s="8"/>
    </row>
    <row r="226" spans="1:20" ht="9.75" outlineLevel="5" x14ac:dyDescent="0.2">
      <c r="A226" s="124"/>
      <c r="B226" s="125"/>
      <c r="C226" s="125"/>
      <c r="D226" s="126"/>
      <c r="E226" s="131" t="s">
        <v>17</v>
      </c>
      <c r="F226" s="127" t="s">
        <v>404</v>
      </c>
      <c r="G226" s="126"/>
      <c r="H226" s="128">
        <v>0</v>
      </c>
      <c r="I226" s="129"/>
      <c r="J226" s="130"/>
      <c r="K226" s="128"/>
      <c r="L226" s="128"/>
      <c r="M226" s="128"/>
      <c r="N226" s="128"/>
      <c r="O226" s="130"/>
      <c r="P226" s="130"/>
      <c r="Q226" s="130"/>
      <c r="R226" s="6"/>
      <c r="S226" s="8"/>
    </row>
    <row r="227" spans="1:20" ht="9.75" outlineLevel="5" x14ac:dyDescent="0.2">
      <c r="A227" s="124"/>
      <c r="B227" s="125"/>
      <c r="C227" s="125"/>
      <c r="D227" s="126"/>
      <c r="E227" s="131"/>
      <c r="F227" s="127" t="s">
        <v>405</v>
      </c>
      <c r="G227" s="126"/>
      <c r="H227" s="128">
        <v>2.4750000000000001</v>
      </c>
      <c r="I227" s="129"/>
      <c r="J227" s="130"/>
      <c r="K227" s="128"/>
      <c r="L227" s="128"/>
      <c r="M227" s="128"/>
      <c r="N227" s="128"/>
      <c r="O227" s="130"/>
      <c r="P227" s="130"/>
      <c r="Q227" s="130"/>
      <c r="R227" s="6"/>
      <c r="S227" s="8"/>
    </row>
    <row r="228" spans="1:20" ht="7.5" customHeight="1" outlineLevel="5" x14ac:dyDescent="0.15">
      <c r="A228" s="8"/>
      <c r="B228" s="80"/>
      <c r="C228" s="79"/>
      <c r="D228" s="82"/>
      <c r="E228" s="37"/>
      <c r="F228" s="83"/>
      <c r="G228" s="82"/>
      <c r="H228" s="84"/>
      <c r="I228" s="86"/>
      <c r="J228" s="39"/>
      <c r="K228" s="43"/>
      <c r="L228" s="43"/>
      <c r="M228" s="43"/>
      <c r="N228" s="43"/>
      <c r="O228" s="39"/>
      <c r="P228" s="39"/>
      <c r="Q228" s="39"/>
      <c r="R228" s="6"/>
      <c r="S228" s="8"/>
    </row>
    <row r="229" spans="1:20" ht="11.25" outlineLevel="4" x14ac:dyDescent="0.2">
      <c r="A229" s="10"/>
      <c r="B229" s="116"/>
      <c r="C229" s="117">
        <v>48</v>
      </c>
      <c r="D229" s="118" t="s">
        <v>200</v>
      </c>
      <c r="E229" s="119" t="s">
        <v>406</v>
      </c>
      <c r="F229" s="120" t="s">
        <v>407</v>
      </c>
      <c r="G229" s="118" t="s">
        <v>262</v>
      </c>
      <c r="H229" s="121">
        <v>7.5</v>
      </c>
      <c r="I229" s="122"/>
      <c r="J229" s="123">
        <f>H229*I229</f>
        <v>0</v>
      </c>
      <c r="K229" s="121">
        <v>1.58E-3</v>
      </c>
      <c r="L229" s="121">
        <f>H229*K229</f>
        <v>1.1849999999999999E-2</v>
      </c>
      <c r="M229" s="121"/>
      <c r="N229" s="121">
        <f>H229*M229</f>
        <v>0</v>
      </c>
      <c r="O229" s="123">
        <v>21</v>
      </c>
      <c r="P229" s="123">
        <f>J229*(O229/100)</f>
        <v>0</v>
      </c>
      <c r="Q229" s="123">
        <f>J229+P229</f>
        <v>0</v>
      </c>
      <c r="R229" s="8"/>
      <c r="S229" s="8"/>
      <c r="T229" s="8"/>
    </row>
    <row r="230" spans="1:20" ht="9.75" outlineLevel="5" x14ac:dyDescent="0.2">
      <c r="A230" s="124"/>
      <c r="B230" s="125"/>
      <c r="C230" s="125"/>
      <c r="D230" s="126"/>
      <c r="E230" s="131" t="s">
        <v>17</v>
      </c>
      <c r="F230" s="127" t="s">
        <v>408</v>
      </c>
      <c r="G230" s="126"/>
      <c r="H230" s="128">
        <v>0</v>
      </c>
      <c r="I230" s="129"/>
      <c r="J230" s="130"/>
      <c r="K230" s="128"/>
      <c r="L230" s="128"/>
      <c r="M230" s="128"/>
      <c r="N230" s="128"/>
      <c r="O230" s="130"/>
      <c r="P230" s="130"/>
      <c r="Q230" s="130"/>
      <c r="R230" s="6"/>
      <c r="S230" s="8"/>
    </row>
    <row r="231" spans="1:20" ht="9.75" outlineLevel="5" x14ac:dyDescent="0.2">
      <c r="A231" s="124"/>
      <c r="B231" s="125"/>
      <c r="C231" s="125"/>
      <c r="D231" s="126"/>
      <c r="E231" s="131"/>
      <c r="F231" s="127" t="s">
        <v>409</v>
      </c>
      <c r="G231" s="126"/>
      <c r="H231" s="128">
        <v>7.5</v>
      </c>
      <c r="I231" s="129"/>
      <c r="J231" s="130"/>
      <c r="K231" s="128"/>
      <c r="L231" s="128"/>
      <c r="M231" s="128"/>
      <c r="N231" s="128"/>
      <c r="O231" s="130"/>
      <c r="P231" s="130"/>
      <c r="Q231" s="130"/>
      <c r="R231" s="6"/>
      <c r="S231" s="8"/>
    </row>
    <row r="232" spans="1:20" ht="7.5" customHeight="1" outlineLevel="5" x14ac:dyDescent="0.15">
      <c r="A232" s="8"/>
      <c r="B232" s="80"/>
      <c r="C232" s="79"/>
      <c r="D232" s="82"/>
      <c r="E232" s="37"/>
      <c r="F232" s="83"/>
      <c r="G232" s="82"/>
      <c r="H232" s="84"/>
      <c r="I232" s="86"/>
      <c r="J232" s="39"/>
      <c r="K232" s="43"/>
      <c r="L232" s="43"/>
      <c r="M232" s="43"/>
      <c r="N232" s="43"/>
      <c r="O232" s="39"/>
      <c r="P232" s="39"/>
      <c r="Q232" s="39"/>
      <c r="R232" s="6"/>
      <c r="S232" s="8"/>
    </row>
    <row r="233" spans="1:20" ht="11.25" outlineLevel="4" x14ac:dyDescent="0.2">
      <c r="A233" s="10"/>
      <c r="B233" s="116"/>
      <c r="C233" s="117">
        <v>49</v>
      </c>
      <c r="D233" s="118" t="s">
        <v>200</v>
      </c>
      <c r="E233" s="119" t="s">
        <v>410</v>
      </c>
      <c r="F233" s="120" t="s">
        <v>411</v>
      </c>
      <c r="G233" s="118" t="s">
        <v>332</v>
      </c>
      <c r="H233" s="121">
        <v>9</v>
      </c>
      <c r="I233" s="122"/>
      <c r="J233" s="123">
        <f>H233*I233</f>
        <v>0</v>
      </c>
      <c r="K233" s="121">
        <v>9.0000000000000006E-5</v>
      </c>
      <c r="L233" s="121">
        <f>H233*K233</f>
        <v>8.1000000000000006E-4</v>
      </c>
      <c r="M233" s="121"/>
      <c r="N233" s="121">
        <f>H233*M233</f>
        <v>0</v>
      </c>
      <c r="O233" s="123">
        <v>21</v>
      </c>
      <c r="P233" s="123">
        <f>J233*(O233/100)</f>
        <v>0</v>
      </c>
      <c r="Q233" s="123">
        <f>J233+P233</f>
        <v>0</v>
      </c>
      <c r="R233" s="8"/>
      <c r="S233" s="8"/>
      <c r="T233" s="8"/>
    </row>
    <row r="234" spans="1:20" ht="9.75" outlineLevel="5" x14ac:dyDescent="0.2">
      <c r="A234" s="124"/>
      <c r="B234" s="125"/>
      <c r="C234" s="125"/>
      <c r="D234" s="126"/>
      <c r="E234" s="131" t="s">
        <v>17</v>
      </c>
      <c r="F234" s="127" t="s">
        <v>412</v>
      </c>
      <c r="G234" s="126"/>
      <c r="H234" s="128">
        <v>0</v>
      </c>
      <c r="I234" s="129"/>
      <c r="J234" s="130"/>
      <c r="K234" s="128"/>
      <c r="L234" s="128"/>
      <c r="M234" s="128"/>
      <c r="N234" s="128"/>
      <c r="O234" s="130"/>
      <c r="P234" s="130"/>
      <c r="Q234" s="130"/>
      <c r="R234" s="6"/>
      <c r="S234" s="8"/>
    </row>
    <row r="235" spans="1:20" ht="9.75" outlineLevel="5" x14ac:dyDescent="0.2">
      <c r="A235" s="124"/>
      <c r="B235" s="125"/>
      <c r="C235" s="125"/>
      <c r="D235" s="126"/>
      <c r="E235" s="131"/>
      <c r="F235" s="127" t="s">
        <v>342</v>
      </c>
      <c r="G235" s="126"/>
      <c r="H235" s="128">
        <v>9</v>
      </c>
      <c r="I235" s="129"/>
      <c r="J235" s="130"/>
      <c r="K235" s="128"/>
      <c r="L235" s="128"/>
      <c r="M235" s="128"/>
      <c r="N235" s="128"/>
      <c r="O235" s="130"/>
      <c r="P235" s="130"/>
      <c r="Q235" s="130"/>
      <c r="R235" s="6"/>
      <c r="S235" s="8"/>
    </row>
    <row r="236" spans="1:20" ht="7.5" customHeight="1" outlineLevel="5" x14ac:dyDescent="0.15">
      <c r="A236" s="8"/>
      <c r="B236" s="80"/>
      <c r="C236" s="79"/>
      <c r="D236" s="82"/>
      <c r="E236" s="37"/>
      <c r="F236" s="83"/>
      <c r="G236" s="82"/>
      <c r="H236" s="84"/>
      <c r="I236" s="86"/>
      <c r="J236" s="39"/>
      <c r="K236" s="43"/>
      <c r="L236" s="43"/>
      <c r="M236" s="43"/>
      <c r="N236" s="43"/>
      <c r="O236" s="39"/>
      <c r="P236" s="39"/>
      <c r="Q236" s="39"/>
      <c r="R236" s="6"/>
      <c r="S236" s="8"/>
    </row>
    <row r="237" spans="1:20" ht="11.25" outlineLevel="4" x14ac:dyDescent="0.2">
      <c r="A237" s="10"/>
      <c r="B237" s="116"/>
      <c r="C237" s="117">
        <v>50</v>
      </c>
      <c r="D237" s="118" t="s">
        <v>200</v>
      </c>
      <c r="E237" s="119" t="s">
        <v>413</v>
      </c>
      <c r="F237" s="120" t="s">
        <v>414</v>
      </c>
      <c r="G237" s="118" t="s">
        <v>332</v>
      </c>
      <c r="H237" s="121">
        <v>2</v>
      </c>
      <c r="I237" s="122"/>
      <c r="J237" s="123">
        <f>H237*I237</f>
        <v>0</v>
      </c>
      <c r="K237" s="121">
        <v>2.5999999999999998E-4</v>
      </c>
      <c r="L237" s="121">
        <f>H237*K237</f>
        <v>5.1999999999999995E-4</v>
      </c>
      <c r="M237" s="121"/>
      <c r="N237" s="121">
        <f>H237*M237</f>
        <v>0</v>
      </c>
      <c r="O237" s="123">
        <v>21</v>
      </c>
      <c r="P237" s="123">
        <f>J237*(O237/100)</f>
        <v>0</v>
      </c>
      <c r="Q237" s="123">
        <f>J237+P237</f>
        <v>0</v>
      </c>
      <c r="R237" s="8"/>
      <c r="S237" s="8"/>
      <c r="T237" s="8"/>
    </row>
    <row r="238" spans="1:20" ht="9.75" outlineLevel="5" x14ac:dyDescent="0.2">
      <c r="A238" s="124"/>
      <c r="B238" s="125"/>
      <c r="C238" s="125"/>
      <c r="D238" s="126"/>
      <c r="E238" s="131" t="s">
        <v>17</v>
      </c>
      <c r="F238" s="127" t="s">
        <v>412</v>
      </c>
      <c r="G238" s="126"/>
      <c r="H238" s="128">
        <v>0</v>
      </c>
      <c r="I238" s="129"/>
      <c r="J238" s="130"/>
      <c r="K238" s="128"/>
      <c r="L238" s="128"/>
      <c r="M238" s="128"/>
      <c r="N238" s="128"/>
      <c r="O238" s="130"/>
      <c r="P238" s="130"/>
      <c r="Q238" s="130"/>
      <c r="R238" s="6"/>
      <c r="S238" s="8"/>
    </row>
    <row r="239" spans="1:20" ht="9.75" outlineLevel="5" x14ac:dyDescent="0.2">
      <c r="A239" s="124"/>
      <c r="B239" s="125"/>
      <c r="C239" s="125"/>
      <c r="D239" s="126"/>
      <c r="E239" s="131"/>
      <c r="F239" s="127" t="s">
        <v>334</v>
      </c>
      <c r="G239" s="126"/>
      <c r="H239" s="128">
        <v>2</v>
      </c>
      <c r="I239" s="129"/>
      <c r="J239" s="130"/>
      <c r="K239" s="128"/>
      <c r="L239" s="128"/>
      <c r="M239" s="128"/>
      <c r="N239" s="128"/>
      <c r="O239" s="130"/>
      <c r="P239" s="130"/>
      <c r="Q239" s="130"/>
      <c r="R239" s="6"/>
      <c r="S239" s="8"/>
    </row>
    <row r="240" spans="1:20" ht="7.5" customHeight="1" outlineLevel="5" x14ac:dyDescent="0.15">
      <c r="A240" s="8"/>
      <c r="B240" s="80"/>
      <c r="C240" s="79"/>
      <c r="D240" s="82"/>
      <c r="E240" s="37"/>
      <c r="F240" s="83"/>
      <c r="G240" s="82"/>
      <c r="H240" s="84"/>
      <c r="I240" s="86"/>
      <c r="J240" s="39"/>
      <c r="K240" s="43"/>
      <c r="L240" s="43"/>
      <c r="M240" s="43"/>
      <c r="N240" s="43"/>
      <c r="O240" s="39"/>
      <c r="P240" s="39"/>
      <c r="Q240" s="39"/>
      <c r="R240" s="6"/>
      <c r="S240" s="8"/>
    </row>
    <row r="241" spans="1:20" ht="11.25" outlineLevel="4" x14ac:dyDescent="0.2">
      <c r="A241" s="10"/>
      <c r="B241" s="116"/>
      <c r="C241" s="117">
        <v>51</v>
      </c>
      <c r="D241" s="118" t="s">
        <v>200</v>
      </c>
      <c r="E241" s="119" t="s">
        <v>415</v>
      </c>
      <c r="F241" s="120" t="s">
        <v>416</v>
      </c>
      <c r="G241" s="118" t="s">
        <v>203</v>
      </c>
      <c r="H241" s="121">
        <v>12.5</v>
      </c>
      <c r="I241" s="122"/>
      <c r="J241" s="123">
        <f>H241*I241</f>
        <v>0</v>
      </c>
      <c r="K241" s="121">
        <v>2.5018699999999998</v>
      </c>
      <c r="L241" s="121">
        <f>H241*K241</f>
        <v>31.273374999999998</v>
      </c>
      <c r="M241" s="121"/>
      <c r="N241" s="121">
        <f>H241*M241</f>
        <v>0</v>
      </c>
      <c r="O241" s="123">
        <v>21</v>
      </c>
      <c r="P241" s="123">
        <f>J241*(O241/100)</f>
        <v>0</v>
      </c>
      <c r="Q241" s="123">
        <f>J241+P241</f>
        <v>0</v>
      </c>
      <c r="R241" s="8"/>
      <c r="S241" s="8"/>
      <c r="T241" s="8"/>
    </row>
    <row r="242" spans="1:20" ht="9.75" outlineLevel="5" x14ac:dyDescent="0.2">
      <c r="A242" s="124"/>
      <c r="B242" s="125"/>
      <c r="C242" s="125"/>
      <c r="D242" s="126"/>
      <c r="E242" s="131" t="s">
        <v>17</v>
      </c>
      <c r="F242" s="127" t="s">
        <v>417</v>
      </c>
      <c r="G242" s="126"/>
      <c r="H242" s="128">
        <v>12.5</v>
      </c>
      <c r="I242" s="129"/>
      <c r="J242" s="130"/>
      <c r="K242" s="128"/>
      <c r="L242" s="128"/>
      <c r="M242" s="128"/>
      <c r="N242" s="128"/>
      <c r="O242" s="130"/>
      <c r="P242" s="130"/>
      <c r="Q242" s="130"/>
      <c r="R242" s="6"/>
      <c r="S242" s="8"/>
    </row>
    <row r="243" spans="1:20" ht="7.5" customHeight="1" outlineLevel="5" x14ac:dyDescent="0.15">
      <c r="A243" s="8"/>
      <c r="B243" s="80"/>
      <c r="C243" s="79"/>
      <c r="D243" s="82"/>
      <c r="E243" s="37"/>
      <c r="F243" s="83"/>
      <c r="G243" s="82"/>
      <c r="H243" s="84"/>
      <c r="I243" s="86"/>
      <c r="J243" s="39"/>
      <c r="K243" s="43"/>
      <c r="L243" s="43"/>
      <c r="M243" s="43"/>
      <c r="N243" s="43"/>
      <c r="O243" s="39"/>
      <c r="P243" s="39"/>
      <c r="Q243" s="39"/>
      <c r="R243" s="6"/>
      <c r="S243" s="8"/>
    </row>
    <row r="244" spans="1:20" ht="11.25" outlineLevel="4" x14ac:dyDescent="0.2">
      <c r="A244" s="10"/>
      <c r="B244" s="116"/>
      <c r="C244" s="117">
        <v>52</v>
      </c>
      <c r="D244" s="118" t="s">
        <v>200</v>
      </c>
      <c r="E244" s="119" t="s">
        <v>418</v>
      </c>
      <c r="F244" s="120" t="s">
        <v>419</v>
      </c>
      <c r="G244" s="118" t="s">
        <v>262</v>
      </c>
      <c r="H244" s="121">
        <v>62.5</v>
      </c>
      <c r="I244" s="122"/>
      <c r="J244" s="123">
        <f>H244*I244</f>
        <v>0</v>
      </c>
      <c r="K244" s="121">
        <v>2.7499999999999998E-3</v>
      </c>
      <c r="L244" s="121">
        <f>H244*K244</f>
        <v>0.171875</v>
      </c>
      <c r="M244" s="121"/>
      <c r="N244" s="121">
        <f>H244*M244</f>
        <v>0</v>
      </c>
      <c r="O244" s="123">
        <v>21</v>
      </c>
      <c r="P244" s="123">
        <f>J244*(O244/100)</f>
        <v>0</v>
      </c>
      <c r="Q244" s="123">
        <f>J244+P244</f>
        <v>0</v>
      </c>
      <c r="R244" s="8"/>
      <c r="S244" s="8"/>
      <c r="T244" s="8"/>
    </row>
    <row r="245" spans="1:20" ht="9.75" outlineLevel="5" x14ac:dyDescent="0.2">
      <c r="A245" s="124"/>
      <c r="B245" s="125"/>
      <c r="C245" s="125"/>
      <c r="D245" s="126"/>
      <c r="E245" s="131" t="s">
        <v>17</v>
      </c>
      <c r="F245" s="127" t="s">
        <v>420</v>
      </c>
      <c r="G245" s="126"/>
      <c r="H245" s="128">
        <v>62.5</v>
      </c>
      <c r="I245" s="129"/>
      <c r="J245" s="130"/>
      <c r="K245" s="128"/>
      <c r="L245" s="128"/>
      <c r="M245" s="128"/>
      <c r="N245" s="128"/>
      <c r="O245" s="130"/>
      <c r="P245" s="130"/>
      <c r="Q245" s="130"/>
      <c r="R245" s="6"/>
      <c r="S245" s="8"/>
    </row>
    <row r="246" spans="1:20" ht="7.5" customHeight="1" outlineLevel="5" x14ac:dyDescent="0.15">
      <c r="A246" s="8"/>
      <c r="B246" s="80"/>
      <c r="C246" s="79"/>
      <c r="D246" s="82"/>
      <c r="E246" s="37"/>
      <c r="F246" s="83"/>
      <c r="G246" s="82"/>
      <c r="H246" s="84"/>
      <c r="I246" s="86"/>
      <c r="J246" s="39"/>
      <c r="K246" s="43"/>
      <c r="L246" s="43"/>
      <c r="M246" s="43"/>
      <c r="N246" s="43"/>
      <c r="O246" s="39"/>
      <c r="P246" s="39"/>
      <c r="Q246" s="39"/>
      <c r="R246" s="6"/>
      <c r="S246" s="8"/>
    </row>
    <row r="247" spans="1:20" ht="11.25" outlineLevel="4" x14ac:dyDescent="0.2">
      <c r="A247" s="10"/>
      <c r="B247" s="116"/>
      <c r="C247" s="117">
        <v>53</v>
      </c>
      <c r="D247" s="118" t="s">
        <v>200</v>
      </c>
      <c r="E247" s="119" t="s">
        <v>421</v>
      </c>
      <c r="F247" s="120" t="s">
        <v>422</v>
      </c>
      <c r="G247" s="118" t="s">
        <v>262</v>
      </c>
      <c r="H247" s="121">
        <v>62.5</v>
      </c>
      <c r="I247" s="122"/>
      <c r="J247" s="123">
        <f>H247*I247</f>
        <v>0</v>
      </c>
      <c r="K247" s="121"/>
      <c r="L247" s="121">
        <f>H247*K247</f>
        <v>0</v>
      </c>
      <c r="M247" s="121"/>
      <c r="N247" s="121">
        <f>H247*M247</f>
        <v>0</v>
      </c>
      <c r="O247" s="123">
        <v>21</v>
      </c>
      <c r="P247" s="123">
        <f>J247*(O247/100)</f>
        <v>0</v>
      </c>
      <c r="Q247" s="123">
        <f>J247+P247</f>
        <v>0</v>
      </c>
      <c r="R247" s="8"/>
      <c r="S247" s="8"/>
      <c r="T247" s="8"/>
    </row>
    <row r="248" spans="1:20" ht="11.25" outlineLevel="4" x14ac:dyDescent="0.2">
      <c r="A248" s="10"/>
      <c r="B248" s="116"/>
      <c r="C248" s="117">
        <v>54</v>
      </c>
      <c r="D248" s="118" t="s">
        <v>200</v>
      </c>
      <c r="E248" s="119" t="s">
        <v>423</v>
      </c>
      <c r="F248" s="120" t="s">
        <v>424</v>
      </c>
      <c r="G248" s="118" t="s">
        <v>259</v>
      </c>
      <c r="H248" s="121">
        <v>2.1875</v>
      </c>
      <c r="I248" s="122"/>
      <c r="J248" s="123">
        <f>H248*I248</f>
        <v>0</v>
      </c>
      <c r="K248" s="121">
        <v>1.04922</v>
      </c>
      <c r="L248" s="121">
        <f>H248*K248</f>
        <v>2.2951687500000002</v>
      </c>
      <c r="M248" s="121"/>
      <c r="N248" s="121">
        <f>H248*M248</f>
        <v>0</v>
      </c>
      <c r="O248" s="123">
        <v>21</v>
      </c>
      <c r="P248" s="123">
        <f>J248*(O248/100)</f>
        <v>0</v>
      </c>
      <c r="Q248" s="123">
        <f>J248+P248</f>
        <v>0</v>
      </c>
      <c r="R248" s="8"/>
      <c r="S248" s="8"/>
      <c r="T248" s="8"/>
    </row>
    <row r="249" spans="1:20" ht="9.75" outlineLevel="5" x14ac:dyDescent="0.2">
      <c r="A249" s="124"/>
      <c r="B249" s="125"/>
      <c r="C249" s="125"/>
      <c r="D249" s="126"/>
      <c r="E249" s="131" t="s">
        <v>17</v>
      </c>
      <c r="F249" s="127" t="s">
        <v>425</v>
      </c>
      <c r="G249" s="126"/>
      <c r="H249" s="128">
        <v>2.1875</v>
      </c>
      <c r="I249" s="129"/>
      <c r="J249" s="130"/>
      <c r="K249" s="128"/>
      <c r="L249" s="128"/>
      <c r="M249" s="128"/>
      <c r="N249" s="128"/>
      <c r="O249" s="130"/>
      <c r="P249" s="130"/>
      <c r="Q249" s="130"/>
      <c r="R249" s="6"/>
      <c r="S249" s="8"/>
    </row>
    <row r="250" spans="1:20" ht="7.5" customHeight="1" outlineLevel="5" x14ac:dyDescent="0.15">
      <c r="A250" s="8"/>
      <c r="B250" s="80"/>
      <c r="C250" s="79"/>
      <c r="D250" s="82"/>
      <c r="E250" s="37"/>
      <c r="F250" s="83"/>
      <c r="G250" s="82"/>
      <c r="H250" s="84"/>
      <c r="I250" s="86"/>
      <c r="J250" s="39"/>
      <c r="K250" s="43"/>
      <c r="L250" s="43"/>
      <c r="M250" s="43"/>
      <c r="N250" s="43"/>
      <c r="O250" s="39"/>
      <c r="P250" s="39"/>
      <c r="Q250" s="39"/>
      <c r="R250" s="6"/>
      <c r="S250" s="8"/>
    </row>
    <row r="251" spans="1:20" ht="11.25" outlineLevel="4" x14ac:dyDescent="0.2">
      <c r="A251" s="10"/>
      <c r="B251" s="116"/>
      <c r="C251" s="117">
        <v>55</v>
      </c>
      <c r="D251" s="118" t="s">
        <v>200</v>
      </c>
      <c r="E251" s="119" t="s">
        <v>426</v>
      </c>
      <c r="F251" s="120" t="s">
        <v>427</v>
      </c>
      <c r="G251" s="118" t="s">
        <v>332</v>
      </c>
      <c r="H251" s="121">
        <v>4</v>
      </c>
      <c r="I251" s="122"/>
      <c r="J251" s="123">
        <f>H251*I251</f>
        <v>0</v>
      </c>
      <c r="K251" s="121">
        <v>5.3379999999999997E-2</v>
      </c>
      <c r="L251" s="121">
        <f>H251*K251</f>
        <v>0.21351999999999999</v>
      </c>
      <c r="M251" s="121"/>
      <c r="N251" s="121">
        <f>H251*M251</f>
        <v>0</v>
      </c>
      <c r="O251" s="123">
        <v>21</v>
      </c>
      <c r="P251" s="123">
        <f>J251*(O251/100)</f>
        <v>0</v>
      </c>
      <c r="Q251" s="123">
        <f>J251+P251</f>
        <v>0</v>
      </c>
      <c r="R251" s="8"/>
      <c r="S251" s="8"/>
      <c r="T251" s="8"/>
    </row>
    <row r="252" spans="1:20" ht="11.25" outlineLevel="4" x14ac:dyDescent="0.2">
      <c r="A252" s="10"/>
      <c r="B252" s="116"/>
      <c r="C252" s="117">
        <v>56</v>
      </c>
      <c r="D252" s="118" t="s">
        <v>200</v>
      </c>
      <c r="E252" s="119" t="s">
        <v>428</v>
      </c>
      <c r="F252" s="120" t="s">
        <v>429</v>
      </c>
      <c r="G252" s="118" t="s">
        <v>332</v>
      </c>
      <c r="H252" s="121">
        <v>4</v>
      </c>
      <c r="I252" s="122"/>
      <c r="J252" s="123">
        <f>H252*I252</f>
        <v>0</v>
      </c>
      <c r="K252" s="121">
        <v>8.0049999999999996E-2</v>
      </c>
      <c r="L252" s="121">
        <f>H252*K252</f>
        <v>0.32019999999999998</v>
      </c>
      <c r="M252" s="121"/>
      <c r="N252" s="121">
        <f>H252*M252</f>
        <v>0</v>
      </c>
      <c r="O252" s="123">
        <v>21</v>
      </c>
      <c r="P252" s="123">
        <f>J252*(O252/100)</f>
        <v>0</v>
      </c>
      <c r="Q252" s="123">
        <f>J252+P252</f>
        <v>0</v>
      </c>
      <c r="R252" s="8"/>
      <c r="S252" s="8"/>
      <c r="T252" s="8"/>
    </row>
    <row r="253" spans="1:20" ht="11.25" outlineLevel="4" x14ac:dyDescent="0.2">
      <c r="A253" s="10"/>
      <c r="B253" s="116"/>
      <c r="C253" s="117">
        <v>57</v>
      </c>
      <c r="D253" s="118" t="s">
        <v>200</v>
      </c>
      <c r="E253" s="119" t="s">
        <v>430</v>
      </c>
      <c r="F253" s="120" t="s">
        <v>431</v>
      </c>
      <c r="G253" s="118" t="s">
        <v>262</v>
      </c>
      <c r="H253" s="121">
        <v>8.4960000000000004</v>
      </c>
      <c r="I253" s="122"/>
      <c r="J253" s="123">
        <f>H253*I253</f>
        <v>0</v>
      </c>
      <c r="K253" s="121">
        <v>0.17330000000000001</v>
      </c>
      <c r="L253" s="121">
        <f>H253*K253</f>
        <v>1.4723568000000002</v>
      </c>
      <c r="M253" s="121"/>
      <c r="N253" s="121">
        <f>H253*M253</f>
        <v>0</v>
      </c>
      <c r="O253" s="123">
        <v>21</v>
      </c>
      <c r="P253" s="123">
        <f>J253*(O253/100)</f>
        <v>0</v>
      </c>
      <c r="Q253" s="123">
        <f>J253+P253</f>
        <v>0</v>
      </c>
      <c r="R253" s="8"/>
      <c r="S253" s="8"/>
      <c r="T253" s="8"/>
    </row>
    <row r="254" spans="1:20" ht="9.75" outlineLevel="5" x14ac:dyDescent="0.2">
      <c r="A254" s="124"/>
      <c r="B254" s="125"/>
      <c r="C254" s="125"/>
      <c r="D254" s="126"/>
      <c r="E254" s="131" t="s">
        <v>17</v>
      </c>
      <c r="F254" s="127" t="s">
        <v>398</v>
      </c>
      <c r="G254" s="126"/>
      <c r="H254" s="128">
        <v>0</v>
      </c>
      <c r="I254" s="129"/>
      <c r="J254" s="130"/>
      <c r="K254" s="128"/>
      <c r="L254" s="128"/>
      <c r="M254" s="128"/>
      <c r="N254" s="128"/>
      <c r="O254" s="130"/>
      <c r="P254" s="130"/>
      <c r="Q254" s="130"/>
      <c r="R254" s="6"/>
      <c r="S254" s="8"/>
    </row>
    <row r="255" spans="1:20" ht="9.75" outlineLevel="5" x14ac:dyDescent="0.2">
      <c r="A255" s="124"/>
      <c r="B255" s="125"/>
      <c r="C255" s="125"/>
      <c r="D255" s="126"/>
      <c r="E255" s="131"/>
      <c r="F255" s="127" t="s">
        <v>432</v>
      </c>
      <c r="G255" s="126"/>
      <c r="H255" s="128">
        <v>8.4959999999999987</v>
      </c>
      <c r="I255" s="129"/>
      <c r="J255" s="130"/>
      <c r="K255" s="128"/>
      <c r="L255" s="128"/>
      <c r="M255" s="128"/>
      <c r="N255" s="128"/>
      <c r="O255" s="130"/>
      <c r="P255" s="130"/>
      <c r="Q255" s="130"/>
      <c r="R255" s="6"/>
      <c r="S255" s="8"/>
    </row>
    <row r="256" spans="1:20" ht="7.5" customHeight="1" outlineLevel="5" x14ac:dyDescent="0.15">
      <c r="A256" s="8"/>
      <c r="B256" s="80"/>
      <c r="C256" s="79"/>
      <c r="D256" s="82"/>
      <c r="E256" s="37"/>
      <c r="F256" s="83"/>
      <c r="G256" s="82"/>
      <c r="H256" s="84"/>
      <c r="I256" s="86"/>
      <c r="J256" s="39"/>
      <c r="K256" s="43"/>
      <c r="L256" s="43"/>
      <c r="M256" s="43"/>
      <c r="N256" s="43"/>
      <c r="O256" s="39"/>
      <c r="P256" s="39"/>
      <c r="Q256" s="39"/>
      <c r="R256" s="6"/>
      <c r="S256" s="8"/>
    </row>
    <row r="257" spans="1:20" ht="11.25" outlineLevel="4" x14ac:dyDescent="0.2">
      <c r="A257" s="10"/>
      <c r="B257" s="116"/>
      <c r="C257" s="117">
        <v>58</v>
      </c>
      <c r="D257" s="118" t="s">
        <v>200</v>
      </c>
      <c r="E257" s="119" t="s">
        <v>433</v>
      </c>
      <c r="F257" s="120" t="s">
        <v>434</v>
      </c>
      <c r="G257" s="118" t="s">
        <v>262</v>
      </c>
      <c r="H257" s="121">
        <v>6</v>
      </c>
      <c r="I257" s="122"/>
      <c r="J257" s="123">
        <f>H257*I257</f>
        <v>0</v>
      </c>
      <c r="K257" s="121">
        <v>1.58E-3</v>
      </c>
      <c r="L257" s="121">
        <f>H257*K257</f>
        <v>9.4800000000000006E-3</v>
      </c>
      <c r="M257" s="121"/>
      <c r="N257" s="121">
        <f>H257*M257</f>
        <v>0</v>
      </c>
      <c r="O257" s="123">
        <v>21</v>
      </c>
      <c r="P257" s="123">
        <f>J257*(O257/100)</f>
        <v>0</v>
      </c>
      <c r="Q257" s="123">
        <f>J257+P257</f>
        <v>0</v>
      </c>
      <c r="R257" s="8"/>
      <c r="S257" s="8"/>
      <c r="T257" s="8"/>
    </row>
    <row r="258" spans="1:20" ht="9.75" outlineLevel="5" x14ac:dyDescent="0.2">
      <c r="A258" s="124"/>
      <c r="B258" s="125"/>
      <c r="C258" s="125"/>
      <c r="D258" s="126"/>
      <c r="E258" s="131" t="s">
        <v>17</v>
      </c>
      <c r="F258" s="127" t="s">
        <v>435</v>
      </c>
      <c r="G258" s="126"/>
      <c r="H258" s="128">
        <v>6</v>
      </c>
      <c r="I258" s="129"/>
      <c r="J258" s="130"/>
      <c r="K258" s="128"/>
      <c r="L258" s="128"/>
      <c r="M258" s="128"/>
      <c r="N258" s="128"/>
      <c r="O258" s="130"/>
      <c r="P258" s="130"/>
      <c r="Q258" s="130"/>
      <c r="R258" s="6"/>
      <c r="S258" s="8"/>
    </row>
    <row r="259" spans="1:20" ht="7.5" customHeight="1" outlineLevel="5" x14ac:dyDescent="0.15">
      <c r="A259" s="8"/>
      <c r="B259" s="80"/>
      <c r="C259" s="79"/>
      <c r="D259" s="82"/>
      <c r="E259" s="37"/>
      <c r="F259" s="83"/>
      <c r="G259" s="82"/>
      <c r="H259" s="84"/>
      <c r="I259" s="86"/>
      <c r="J259" s="39"/>
      <c r="K259" s="43"/>
      <c r="L259" s="43"/>
      <c r="M259" s="43"/>
      <c r="N259" s="43"/>
      <c r="O259" s="39"/>
      <c r="P259" s="39"/>
      <c r="Q259" s="39"/>
      <c r="R259" s="6"/>
      <c r="S259" s="8"/>
    </row>
    <row r="260" spans="1:20" outlineLevel="4" x14ac:dyDescent="0.15">
      <c r="B260" s="6"/>
      <c r="C260" s="6"/>
      <c r="D260" s="6"/>
      <c r="E260" s="6"/>
      <c r="F260" s="6"/>
      <c r="G260" s="6"/>
      <c r="H260" s="6"/>
      <c r="I260" s="8"/>
      <c r="J260" s="8"/>
      <c r="K260" s="6"/>
      <c r="L260" s="6"/>
      <c r="M260" s="6"/>
      <c r="N260" s="6"/>
      <c r="O260" s="6"/>
      <c r="P260" s="8"/>
      <c r="Q260" s="8"/>
    </row>
    <row r="261" spans="1:20" ht="10.5" outlineLevel="3" x14ac:dyDescent="0.15">
      <c r="A261" s="73" t="s">
        <v>48</v>
      </c>
      <c r="B261" s="109">
        <v>4</v>
      </c>
      <c r="C261" s="110"/>
      <c r="D261" s="111" t="s">
        <v>199</v>
      </c>
      <c r="E261" s="111"/>
      <c r="F261" s="112" t="s">
        <v>49</v>
      </c>
      <c r="G261" s="111"/>
      <c r="H261" s="113"/>
      <c r="I261" s="114"/>
      <c r="J261" s="75">
        <f>SUBTOTAL(9,J262:J272)</f>
        <v>0</v>
      </c>
      <c r="K261" s="113"/>
      <c r="L261" s="76">
        <f>SUBTOTAL(9,L262:L272)</f>
        <v>5.7298023999999996</v>
      </c>
      <c r="M261" s="113"/>
      <c r="N261" s="76">
        <f>SUBTOTAL(9,N262:N272)</f>
        <v>0</v>
      </c>
      <c r="O261" s="115"/>
      <c r="P261" s="75">
        <f>SUBTOTAL(9,P262:P272)</f>
        <v>0</v>
      </c>
      <c r="Q261" s="75">
        <f>SUBTOTAL(9,Q262:Q272)</f>
        <v>0</v>
      </c>
      <c r="R261" s="6"/>
      <c r="S261" s="8"/>
      <c r="T261" s="8"/>
    </row>
    <row r="262" spans="1:20" ht="11.25" outlineLevel="4" x14ac:dyDescent="0.2">
      <c r="A262" s="10"/>
      <c r="B262" s="116"/>
      <c r="C262" s="117">
        <v>59</v>
      </c>
      <c r="D262" s="118" t="s">
        <v>200</v>
      </c>
      <c r="E262" s="119" t="s">
        <v>436</v>
      </c>
      <c r="F262" s="120" t="s">
        <v>437</v>
      </c>
      <c r="G262" s="118" t="s">
        <v>203</v>
      </c>
      <c r="H262" s="121">
        <v>2.1</v>
      </c>
      <c r="I262" s="122"/>
      <c r="J262" s="123">
        <f>H262*I262</f>
        <v>0</v>
      </c>
      <c r="K262" s="121">
        <v>2.5018699999999998</v>
      </c>
      <c r="L262" s="121">
        <f>H262*K262</f>
        <v>5.253927</v>
      </c>
      <c r="M262" s="121"/>
      <c r="N262" s="121">
        <f>H262*M262</f>
        <v>0</v>
      </c>
      <c r="O262" s="123">
        <v>21</v>
      </c>
      <c r="P262" s="123">
        <f>J262*(O262/100)</f>
        <v>0</v>
      </c>
      <c r="Q262" s="123">
        <f>J262+P262</f>
        <v>0</v>
      </c>
      <c r="R262" s="8"/>
      <c r="S262" s="8"/>
      <c r="T262" s="8"/>
    </row>
    <row r="263" spans="1:20" ht="9.75" outlineLevel="5" x14ac:dyDescent="0.2">
      <c r="A263" s="124"/>
      <c r="B263" s="125"/>
      <c r="C263" s="125"/>
      <c r="D263" s="126"/>
      <c r="E263" s="131" t="s">
        <v>17</v>
      </c>
      <c r="F263" s="127" t="s">
        <v>438</v>
      </c>
      <c r="G263" s="126"/>
      <c r="H263" s="128">
        <v>2.1</v>
      </c>
      <c r="I263" s="129"/>
      <c r="J263" s="130"/>
      <c r="K263" s="128"/>
      <c r="L263" s="128"/>
      <c r="M263" s="128"/>
      <c r="N263" s="128"/>
      <c r="O263" s="130"/>
      <c r="P263" s="130"/>
      <c r="Q263" s="130"/>
      <c r="R263" s="6"/>
      <c r="S263" s="8"/>
    </row>
    <row r="264" spans="1:20" ht="7.5" customHeight="1" outlineLevel="5" x14ac:dyDescent="0.15">
      <c r="A264" s="8"/>
      <c r="B264" s="80"/>
      <c r="C264" s="79"/>
      <c r="D264" s="82"/>
      <c r="E264" s="37"/>
      <c r="F264" s="83"/>
      <c r="G264" s="82"/>
      <c r="H264" s="84"/>
      <c r="I264" s="86"/>
      <c r="J264" s="39"/>
      <c r="K264" s="43"/>
      <c r="L264" s="43"/>
      <c r="M264" s="43"/>
      <c r="N264" s="43"/>
      <c r="O264" s="39"/>
      <c r="P264" s="39"/>
      <c r="Q264" s="39"/>
      <c r="R264" s="6"/>
      <c r="S264" s="8"/>
    </row>
    <row r="265" spans="1:20" ht="11.25" outlineLevel="4" x14ac:dyDescent="0.2">
      <c r="A265" s="10"/>
      <c r="B265" s="116"/>
      <c r="C265" s="117">
        <v>60</v>
      </c>
      <c r="D265" s="118" t="s">
        <v>200</v>
      </c>
      <c r="E265" s="119" t="s">
        <v>439</v>
      </c>
      <c r="F265" s="120" t="s">
        <v>440</v>
      </c>
      <c r="G265" s="118" t="s">
        <v>262</v>
      </c>
      <c r="H265" s="121">
        <v>15.4</v>
      </c>
      <c r="I265" s="122"/>
      <c r="J265" s="123">
        <f>H265*I265</f>
        <v>0</v>
      </c>
      <c r="K265" s="121">
        <v>2.2000000000000001E-3</v>
      </c>
      <c r="L265" s="121">
        <f>H265*K265</f>
        <v>3.388E-2</v>
      </c>
      <c r="M265" s="121"/>
      <c r="N265" s="121">
        <f>H265*M265</f>
        <v>0</v>
      </c>
      <c r="O265" s="123">
        <v>21</v>
      </c>
      <c r="P265" s="123">
        <f>J265*(O265/100)</f>
        <v>0</v>
      </c>
      <c r="Q265" s="123">
        <f>J265+P265</f>
        <v>0</v>
      </c>
      <c r="R265" s="8"/>
      <c r="S265" s="8"/>
      <c r="T265" s="8"/>
    </row>
    <row r="266" spans="1:20" ht="9.75" outlineLevel="5" x14ac:dyDescent="0.2">
      <c r="A266" s="124"/>
      <c r="B266" s="125"/>
      <c r="C266" s="125"/>
      <c r="D266" s="126"/>
      <c r="E266" s="131" t="s">
        <v>17</v>
      </c>
      <c r="F266" s="127" t="s">
        <v>441</v>
      </c>
      <c r="G266" s="126"/>
      <c r="H266" s="128">
        <v>15.400000000000002</v>
      </c>
      <c r="I266" s="129"/>
      <c r="J266" s="130"/>
      <c r="K266" s="128"/>
      <c r="L266" s="128"/>
      <c r="M266" s="128"/>
      <c r="N266" s="128"/>
      <c r="O266" s="130"/>
      <c r="P266" s="130"/>
      <c r="Q266" s="130"/>
      <c r="R266" s="6"/>
      <c r="S266" s="8"/>
    </row>
    <row r="267" spans="1:20" ht="7.5" customHeight="1" outlineLevel="5" x14ac:dyDescent="0.15">
      <c r="A267" s="8"/>
      <c r="B267" s="80"/>
      <c r="C267" s="79"/>
      <c r="D267" s="82"/>
      <c r="E267" s="37"/>
      <c r="F267" s="83"/>
      <c r="G267" s="82"/>
      <c r="H267" s="84"/>
      <c r="I267" s="86"/>
      <c r="J267" s="39"/>
      <c r="K267" s="43"/>
      <c r="L267" s="43"/>
      <c r="M267" s="43"/>
      <c r="N267" s="43"/>
      <c r="O267" s="39"/>
      <c r="P267" s="39"/>
      <c r="Q267" s="39"/>
      <c r="R267" s="6"/>
      <c r="S267" s="8"/>
    </row>
    <row r="268" spans="1:20" ht="11.25" outlineLevel="4" x14ac:dyDescent="0.2">
      <c r="A268" s="10"/>
      <c r="B268" s="116"/>
      <c r="C268" s="117">
        <v>61</v>
      </c>
      <c r="D268" s="118" t="s">
        <v>200</v>
      </c>
      <c r="E268" s="119" t="s">
        <v>442</v>
      </c>
      <c r="F268" s="120" t="s">
        <v>443</v>
      </c>
      <c r="G268" s="118" t="s">
        <v>262</v>
      </c>
      <c r="H268" s="121">
        <v>15.4</v>
      </c>
      <c r="I268" s="122"/>
      <c r="J268" s="123">
        <f>H268*I268</f>
        <v>0</v>
      </c>
      <c r="K268" s="121"/>
      <c r="L268" s="121">
        <f>H268*K268</f>
        <v>0</v>
      </c>
      <c r="M268" s="121"/>
      <c r="N268" s="121">
        <f>H268*M268</f>
        <v>0</v>
      </c>
      <c r="O268" s="123">
        <v>21</v>
      </c>
      <c r="P268" s="123">
        <f>J268*(O268/100)</f>
        <v>0</v>
      </c>
      <c r="Q268" s="123">
        <f>J268+P268</f>
        <v>0</v>
      </c>
      <c r="R268" s="8"/>
      <c r="S268" s="8"/>
      <c r="T268" s="8"/>
    </row>
    <row r="269" spans="1:20" ht="11.25" outlineLevel="4" x14ac:dyDescent="0.2">
      <c r="A269" s="10"/>
      <c r="B269" s="116"/>
      <c r="C269" s="117">
        <v>62</v>
      </c>
      <c r="D269" s="118" t="s">
        <v>200</v>
      </c>
      <c r="E269" s="119" t="s">
        <v>444</v>
      </c>
      <c r="F269" s="120" t="s">
        <v>445</v>
      </c>
      <c r="G269" s="118" t="s">
        <v>259</v>
      </c>
      <c r="H269" s="121">
        <v>0.42</v>
      </c>
      <c r="I269" s="122"/>
      <c r="J269" s="123">
        <f>H269*I269</f>
        <v>0</v>
      </c>
      <c r="K269" s="121">
        <v>1.05237</v>
      </c>
      <c r="L269" s="121">
        <f>H269*K269</f>
        <v>0.44199539999999998</v>
      </c>
      <c r="M269" s="121"/>
      <c r="N269" s="121">
        <f>H269*M269</f>
        <v>0</v>
      </c>
      <c r="O269" s="123">
        <v>21</v>
      </c>
      <c r="P269" s="123">
        <f>J269*(O269/100)</f>
        <v>0</v>
      </c>
      <c r="Q269" s="123">
        <f>J269+P269</f>
        <v>0</v>
      </c>
      <c r="R269" s="8"/>
      <c r="S269" s="8"/>
      <c r="T269" s="8"/>
    </row>
    <row r="270" spans="1:20" ht="9.75" outlineLevel="5" x14ac:dyDescent="0.2">
      <c r="A270" s="124"/>
      <c r="B270" s="125"/>
      <c r="C270" s="125"/>
      <c r="D270" s="126"/>
      <c r="E270" s="131" t="s">
        <v>17</v>
      </c>
      <c r="F270" s="127" t="s">
        <v>446</v>
      </c>
      <c r="G270" s="126"/>
      <c r="H270" s="128">
        <v>0.42000000000000004</v>
      </c>
      <c r="I270" s="129"/>
      <c r="J270" s="130"/>
      <c r="K270" s="128"/>
      <c r="L270" s="128"/>
      <c r="M270" s="128"/>
      <c r="N270" s="128"/>
      <c r="O270" s="130"/>
      <c r="P270" s="130"/>
      <c r="Q270" s="130"/>
      <c r="R270" s="6"/>
      <c r="S270" s="8"/>
    </row>
    <row r="271" spans="1:20" ht="7.5" customHeight="1" outlineLevel="5" x14ac:dyDescent="0.15">
      <c r="A271" s="8"/>
      <c r="B271" s="80"/>
      <c r="C271" s="79"/>
      <c r="D271" s="82"/>
      <c r="E271" s="37"/>
      <c r="F271" s="83"/>
      <c r="G271" s="82"/>
      <c r="H271" s="84"/>
      <c r="I271" s="86"/>
      <c r="J271" s="39"/>
      <c r="K271" s="43"/>
      <c r="L271" s="43"/>
      <c r="M271" s="43"/>
      <c r="N271" s="43"/>
      <c r="O271" s="39"/>
      <c r="P271" s="39"/>
      <c r="Q271" s="39"/>
      <c r="R271" s="6"/>
      <c r="S271" s="8"/>
    </row>
    <row r="272" spans="1:20" outlineLevel="4" x14ac:dyDescent="0.15">
      <c r="B272" s="6"/>
      <c r="C272" s="6"/>
      <c r="D272" s="6"/>
      <c r="E272" s="6"/>
      <c r="F272" s="6"/>
      <c r="G272" s="6"/>
      <c r="H272" s="6"/>
      <c r="I272" s="8"/>
      <c r="J272" s="8"/>
      <c r="K272" s="6"/>
      <c r="L272" s="6"/>
      <c r="M272" s="6"/>
      <c r="N272" s="6"/>
      <c r="O272" s="6"/>
      <c r="P272" s="8"/>
      <c r="Q272" s="8"/>
    </row>
    <row r="273" spans="1:20" ht="10.5" outlineLevel="3" x14ac:dyDescent="0.15">
      <c r="A273" s="73" t="s">
        <v>50</v>
      </c>
      <c r="B273" s="109">
        <v>4</v>
      </c>
      <c r="C273" s="110"/>
      <c r="D273" s="111" t="s">
        <v>199</v>
      </c>
      <c r="E273" s="111"/>
      <c r="F273" s="112" t="s">
        <v>51</v>
      </c>
      <c r="G273" s="111"/>
      <c r="H273" s="113"/>
      <c r="I273" s="114"/>
      <c r="J273" s="75">
        <f>SUBTOTAL(9,J274:J327)</f>
        <v>0</v>
      </c>
      <c r="K273" s="113"/>
      <c r="L273" s="76">
        <f>SUBTOTAL(9,L274:L327)</f>
        <v>16.302116487499998</v>
      </c>
      <c r="M273" s="113"/>
      <c r="N273" s="76">
        <f>SUBTOTAL(9,N274:N327)</f>
        <v>0</v>
      </c>
      <c r="O273" s="115"/>
      <c r="P273" s="75">
        <f>SUBTOTAL(9,P274:P327)</f>
        <v>0</v>
      </c>
      <c r="Q273" s="75">
        <f>SUBTOTAL(9,Q274:Q327)</f>
        <v>0</v>
      </c>
      <c r="R273" s="6"/>
      <c r="S273" s="8"/>
      <c r="T273" s="8"/>
    </row>
    <row r="274" spans="1:20" ht="11.25" outlineLevel="4" x14ac:dyDescent="0.2">
      <c r="A274" s="10"/>
      <c r="B274" s="116"/>
      <c r="C274" s="117">
        <v>63</v>
      </c>
      <c r="D274" s="118" t="s">
        <v>200</v>
      </c>
      <c r="E274" s="119" t="s">
        <v>447</v>
      </c>
      <c r="F274" s="120" t="s">
        <v>448</v>
      </c>
      <c r="G274" s="118" t="s">
        <v>262</v>
      </c>
      <c r="H274" s="121">
        <v>19.57375</v>
      </c>
      <c r="I274" s="122"/>
      <c r="J274" s="123">
        <f>H274*I274</f>
        <v>0</v>
      </c>
      <c r="K274" s="121">
        <v>5.2499999999999998E-2</v>
      </c>
      <c r="L274" s="121">
        <f>H274*K274</f>
        <v>1.0276218749999999</v>
      </c>
      <c r="M274" s="121"/>
      <c r="N274" s="121">
        <f>H274*M274</f>
        <v>0</v>
      </c>
      <c r="O274" s="123">
        <v>21</v>
      </c>
      <c r="P274" s="123">
        <f>J274*(O274/100)</f>
        <v>0</v>
      </c>
      <c r="Q274" s="123">
        <f>J274+P274</f>
        <v>0</v>
      </c>
      <c r="R274" s="8"/>
      <c r="S274" s="8"/>
      <c r="T274" s="8"/>
    </row>
    <row r="275" spans="1:20" ht="9.75" outlineLevel="5" x14ac:dyDescent="0.2">
      <c r="A275" s="124"/>
      <c r="B275" s="125"/>
      <c r="C275" s="125"/>
      <c r="D275" s="126"/>
      <c r="E275" s="131" t="s">
        <v>17</v>
      </c>
      <c r="F275" s="127" t="s">
        <v>449</v>
      </c>
      <c r="G275" s="126"/>
      <c r="H275" s="128">
        <v>21.173749999999998</v>
      </c>
      <c r="I275" s="129"/>
      <c r="J275" s="130"/>
      <c r="K275" s="128"/>
      <c r="L275" s="128"/>
      <c r="M275" s="128"/>
      <c r="N275" s="128"/>
      <c r="O275" s="130"/>
      <c r="P275" s="130"/>
      <c r="Q275" s="130"/>
      <c r="R275" s="6"/>
      <c r="S275" s="8"/>
    </row>
    <row r="276" spans="1:20" ht="9.75" outlineLevel="5" x14ac:dyDescent="0.2">
      <c r="A276" s="124"/>
      <c r="B276" s="125"/>
      <c r="C276" s="125"/>
      <c r="D276" s="126"/>
      <c r="E276" s="131"/>
      <c r="F276" s="127" t="s">
        <v>450</v>
      </c>
      <c r="G276" s="126"/>
      <c r="H276" s="128">
        <v>-1.6</v>
      </c>
      <c r="I276" s="129"/>
      <c r="J276" s="130"/>
      <c r="K276" s="128"/>
      <c r="L276" s="128"/>
      <c r="M276" s="128"/>
      <c r="N276" s="128"/>
      <c r="O276" s="130"/>
      <c r="P276" s="130"/>
      <c r="Q276" s="130"/>
      <c r="R276" s="6"/>
      <c r="S276" s="8"/>
    </row>
    <row r="277" spans="1:20" ht="7.5" customHeight="1" outlineLevel="5" x14ac:dyDescent="0.15">
      <c r="A277" s="8"/>
      <c r="B277" s="80"/>
      <c r="C277" s="79"/>
      <c r="D277" s="82"/>
      <c r="E277" s="37"/>
      <c r="F277" s="83"/>
      <c r="G277" s="82"/>
      <c r="H277" s="84"/>
      <c r="I277" s="86"/>
      <c r="J277" s="39"/>
      <c r="K277" s="43"/>
      <c r="L277" s="43"/>
      <c r="M277" s="43"/>
      <c r="N277" s="43"/>
      <c r="O277" s="39"/>
      <c r="P277" s="39"/>
      <c r="Q277" s="39"/>
      <c r="R277" s="6"/>
      <c r="S277" s="8"/>
    </row>
    <row r="278" spans="1:20" ht="11.25" outlineLevel="4" x14ac:dyDescent="0.2">
      <c r="A278" s="10"/>
      <c r="B278" s="116"/>
      <c r="C278" s="117">
        <v>64</v>
      </c>
      <c r="D278" s="118" t="s">
        <v>200</v>
      </c>
      <c r="E278" s="119" t="s">
        <v>451</v>
      </c>
      <c r="F278" s="120" t="s">
        <v>452</v>
      </c>
      <c r="G278" s="118" t="s">
        <v>262</v>
      </c>
      <c r="H278" s="121">
        <v>158.25624999999999</v>
      </c>
      <c r="I278" s="122"/>
      <c r="J278" s="123">
        <f>H278*I278</f>
        <v>0</v>
      </c>
      <c r="K278" s="121">
        <v>7.9210000000000003E-2</v>
      </c>
      <c r="L278" s="121">
        <f>H278*K278</f>
        <v>12.535477562500001</v>
      </c>
      <c r="M278" s="121"/>
      <c r="N278" s="121">
        <f>H278*M278</f>
        <v>0</v>
      </c>
      <c r="O278" s="123">
        <v>21</v>
      </c>
      <c r="P278" s="123">
        <f>J278*(O278/100)</f>
        <v>0</v>
      </c>
      <c r="Q278" s="123">
        <f>J278+P278</f>
        <v>0</v>
      </c>
      <c r="R278" s="8"/>
      <c r="S278" s="8"/>
      <c r="T278" s="8"/>
    </row>
    <row r="279" spans="1:20" ht="9.75" outlineLevel="5" x14ac:dyDescent="0.2">
      <c r="A279" s="124"/>
      <c r="B279" s="125"/>
      <c r="C279" s="125"/>
      <c r="D279" s="126"/>
      <c r="E279" s="131" t="s">
        <v>17</v>
      </c>
      <c r="F279" s="127" t="s">
        <v>453</v>
      </c>
      <c r="G279" s="126"/>
      <c r="H279" s="128">
        <v>29.037500000000001</v>
      </c>
      <c r="I279" s="129"/>
      <c r="J279" s="130"/>
      <c r="K279" s="128"/>
      <c r="L279" s="128"/>
      <c r="M279" s="128"/>
      <c r="N279" s="128"/>
      <c r="O279" s="130"/>
      <c r="P279" s="130"/>
      <c r="Q279" s="130"/>
      <c r="R279" s="6"/>
      <c r="S279" s="8"/>
    </row>
    <row r="280" spans="1:20" ht="9.75" outlineLevel="5" x14ac:dyDescent="0.2">
      <c r="A280" s="124"/>
      <c r="B280" s="125"/>
      <c r="C280" s="125"/>
      <c r="D280" s="126"/>
      <c r="E280" s="131"/>
      <c r="F280" s="127" t="s">
        <v>454</v>
      </c>
      <c r="G280" s="126"/>
      <c r="H280" s="128">
        <v>-2.9</v>
      </c>
      <c r="I280" s="129"/>
      <c r="J280" s="130"/>
      <c r="K280" s="128"/>
      <c r="L280" s="128"/>
      <c r="M280" s="128"/>
      <c r="N280" s="128"/>
      <c r="O280" s="130"/>
      <c r="P280" s="130"/>
      <c r="Q280" s="130"/>
      <c r="R280" s="6"/>
      <c r="S280" s="8"/>
    </row>
    <row r="281" spans="1:20" ht="9.75" outlineLevel="5" x14ac:dyDescent="0.2">
      <c r="A281" s="124"/>
      <c r="B281" s="125"/>
      <c r="C281" s="125"/>
      <c r="D281" s="126"/>
      <c r="E281" s="131"/>
      <c r="F281" s="127" t="s">
        <v>455</v>
      </c>
      <c r="G281" s="126"/>
      <c r="H281" s="128">
        <v>103.51249999999997</v>
      </c>
      <c r="I281" s="129"/>
      <c r="J281" s="130"/>
      <c r="K281" s="128"/>
      <c r="L281" s="128"/>
      <c r="M281" s="128"/>
      <c r="N281" s="128"/>
      <c r="O281" s="130"/>
      <c r="P281" s="130"/>
      <c r="Q281" s="130"/>
      <c r="R281" s="6"/>
      <c r="S281" s="8"/>
    </row>
    <row r="282" spans="1:20" ht="9.75" outlineLevel="5" x14ac:dyDescent="0.2">
      <c r="A282" s="124"/>
      <c r="B282" s="125"/>
      <c r="C282" s="125"/>
      <c r="D282" s="126"/>
      <c r="E282" s="131"/>
      <c r="F282" s="127" t="s">
        <v>456</v>
      </c>
      <c r="G282" s="126"/>
      <c r="H282" s="128">
        <v>-10.8</v>
      </c>
      <c r="I282" s="129"/>
      <c r="J282" s="130"/>
      <c r="K282" s="128"/>
      <c r="L282" s="128"/>
      <c r="M282" s="128"/>
      <c r="N282" s="128"/>
      <c r="O282" s="130"/>
      <c r="P282" s="130"/>
      <c r="Q282" s="130"/>
      <c r="R282" s="6"/>
      <c r="S282" s="8"/>
    </row>
    <row r="283" spans="1:20" ht="9.75" outlineLevel="5" x14ac:dyDescent="0.2">
      <c r="A283" s="124"/>
      <c r="B283" s="125"/>
      <c r="C283" s="125"/>
      <c r="D283" s="126"/>
      <c r="E283" s="131"/>
      <c r="F283" s="127" t="s">
        <v>457</v>
      </c>
      <c r="G283" s="126"/>
      <c r="H283" s="128">
        <v>45.90625</v>
      </c>
      <c r="I283" s="129"/>
      <c r="J283" s="130"/>
      <c r="K283" s="128"/>
      <c r="L283" s="128"/>
      <c r="M283" s="128"/>
      <c r="N283" s="128"/>
      <c r="O283" s="130"/>
      <c r="P283" s="130"/>
      <c r="Q283" s="130"/>
      <c r="R283" s="6"/>
      <c r="S283" s="8"/>
    </row>
    <row r="284" spans="1:20" ht="9.75" outlineLevel="5" x14ac:dyDescent="0.2">
      <c r="A284" s="124"/>
      <c r="B284" s="125"/>
      <c r="C284" s="125"/>
      <c r="D284" s="126"/>
      <c r="E284" s="131"/>
      <c r="F284" s="127" t="s">
        <v>458</v>
      </c>
      <c r="G284" s="126"/>
      <c r="H284" s="128">
        <v>-6.5000000000000009</v>
      </c>
      <c r="I284" s="129"/>
      <c r="J284" s="130"/>
      <c r="K284" s="128"/>
      <c r="L284" s="128"/>
      <c r="M284" s="128"/>
      <c r="N284" s="128"/>
      <c r="O284" s="130"/>
      <c r="P284" s="130"/>
      <c r="Q284" s="130"/>
      <c r="R284" s="6"/>
      <c r="S284" s="8"/>
    </row>
    <row r="285" spans="1:20" ht="7.5" customHeight="1" outlineLevel="5" x14ac:dyDescent="0.15">
      <c r="A285" s="8"/>
      <c r="B285" s="80"/>
      <c r="C285" s="79"/>
      <c r="D285" s="82"/>
      <c r="E285" s="37"/>
      <c r="F285" s="83"/>
      <c r="G285" s="82"/>
      <c r="H285" s="84"/>
      <c r="I285" s="86"/>
      <c r="J285" s="39"/>
      <c r="K285" s="43"/>
      <c r="L285" s="43"/>
      <c r="M285" s="43"/>
      <c r="N285" s="43"/>
      <c r="O285" s="39"/>
      <c r="P285" s="39"/>
      <c r="Q285" s="39"/>
      <c r="R285" s="6"/>
      <c r="S285" s="8"/>
    </row>
    <row r="286" spans="1:20" ht="22.5" outlineLevel="4" x14ac:dyDescent="0.2">
      <c r="A286" s="10"/>
      <c r="B286" s="116"/>
      <c r="C286" s="117">
        <v>65</v>
      </c>
      <c r="D286" s="118" t="s">
        <v>200</v>
      </c>
      <c r="E286" s="119" t="s">
        <v>459</v>
      </c>
      <c r="F286" s="120" t="s">
        <v>460</v>
      </c>
      <c r="G286" s="118" t="s">
        <v>332</v>
      </c>
      <c r="H286" s="121">
        <v>1</v>
      </c>
      <c r="I286" s="122"/>
      <c r="J286" s="123">
        <f>H286*I286</f>
        <v>0</v>
      </c>
      <c r="K286" s="121">
        <v>2.0209999999999999E-2</v>
      </c>
      <c r="L286" s="121">
        <f>H286*K286</f>
        <v>2.0209999999999999E-2</v>
      </c>
      <c r="M286" s="121"/>
      <c r="N286" s="121">
        <f>H286*M286</f>
        <v>0</v>
      </c>
      <c r="O286" s="123">
        <v>21</v>
      </c>
      <c r="P286" s="123">
        <f>J286*(O286/100)</f>
        <v>0</v>
      </c>
      <c r="Q286" s="123">
        <f>J286+P286</f>
        <v>0</v>
      </c>
      <c r="R286" s="8"/>
      <c r="S286" s="8"/>
      <c r="T286" s="8"/>
    </row>
    <row r="287" spans="1:20" ht="22.5" outlineLevel="4" x14ac:dyDescent="0.2">
      <c r="A287" s="10"/>
      <c r="B287" s="116"/>
      <c r="C287" s="117">
        <v>66</v>
      </c>
      <c r="D287" s="118" t="s">
        <v>200</v>
      </c>
      <c r="E287" s="119" t="s">
        <v>461</v>
      </c>
      <c r="F287" s="120" t="s">
        <v>462</v>
      </c>
      <c r="G287" s="118" t="s">
        <v>332</v>
      </c>
      <c r="H287" s="121">
        <v>10</v>
      </c>
      <c r="I287" s="122"/>
      <c r="J287" s="123">
        <f>H287*I287</f>
        <v>0</v>
      </c>
      <c r="K287" s="121">
        <v>3.8030000000000001E-2</v>
      </c>
      <c r="L287" s="121">
        <f>H287*K287</f>
        <v>0.38030000000000003</v>
      </c>
      <c r="M287" s="121"/>
      <c r="N287" s="121">
        <f>H287*M287</f>
        <v>0</v>
      </c>
      <c r="O287" s="123">
        <v>21</v>
      </c>
      <c r="P287" s="123">
        <f>J287*(O287/100)</f>
        <v>0</v>
      </c>
      <c r="Q287" s="123">
        <f>J287+P287</f>
        <v>0</v>
      </c>
      <c r="R287" s="8"/>
      <c r="S287" s="8"/>
      <c r="T287" s="8"/>
    </row>
    <row r="288" spans="1:20" ht="22.5" outlineLevel="4" x14ac:dyDescent="0.2">
      <c r="A288" s="10"/>
      <c r="B288" s="116"/>
      <c r="C288" s="117">
        <v>67</v>
      </c>
      <c r="D288" s="118" t="s">
        <v>200</v>
      </c>
      <c r="E288" s="119" t="s">
        <v>463</v>
      </c>
      <c r="F288" s="120" t="s">
        <v>464</v>
      </c>
      <c r="G288" s="118" t="s">
        <v>332</v>
      </c>
      <c r="H288" s="121">
        <v>1</v>
      </c>
      <c r="I288" s="122"/>
      <c r="J288" s="123">
        <f>H288*I288</f>
        <v>0</v>
      </c>
      <c r="K288" s="121">
        <v>6.6930000000000003E-2</v>
      </c>
      <c r="L288" s="121">
        <f>H288*K288</f>
        <v>6.6930000000000003E-2</v>
      </c>
      <c r="M288" s="121"/>
      <c r="N288" s="121">
        <f>H288*M288</f>
        <v>0</v>
      </c>
      <c r="O288" s="123">
        <v>21</v>
      </c>
      <c r="P288" s="123">
        <f>J288*(O288/100)</f>
        <v>0</v>
      </c>
      <c r="Q288" s="123">
        <f>J288+P288</f>
        <v>0</v>
      </c>
      <c r="R288" s="8"/>
      <c r="S288" s="8"/>
      <c r="T288" s="8"/>
    </row>
    <row r="289" spans="1:20" ht="11.25" outlineLevel="4" x14ac:dyDescent="0.2">
      <c r="A289" s="10"/>
      <c r="B289" s="116"/>
      <c r="C289" s="117">
        <v>68</v>
      </c>
      <c r="D289" s="118" t="s">
        <v>200</v>
      </c>
      <c r="E289" s="119" t="s">
        <v>465</v>
      </c>
      <c r="F289" s="120" t="s">
        <v>466</v>
      </c>
      <c r="G289" s="118" t="s">
        <v>262</v>
      </c>
      <c r="H289" s="121">
        <v>13</v>
      </c>
      <c r="I289" s="122"/>
      <c r="J289" s="123">
        <f>H289*I289</f>
        <v>0</v>
      </c>
      <c r="K289" s="121">
        <v>4.5670000000000002E-2</v>
      </c>
      <c r="L289" s="121">
        <f>H289*K289</f>
        <v>0.59371000000000007</v>
      </c>
      <c r="M289" s="121"/>
      <c r="N289" s="121">
        <f>H289*M289</f>
        <v>0</v>
      </c>
      <c r="O289" s="123">
        <v>21</v>
      </c>
      <c r="P289" s="123">
        <f>J289*(O289/100)</f>
        <v>0</v>
      </c>
      <c r="Q289" s="123">
        <f>J289+P289</f>
        <v>0</v>
      </c>
      <c r="R289" s="8"/>
      <c r="S289" s="8"/>
      <c r="T289" s="8"/>
    </row>
    <row r="290" spans="1:20" ht="9.75" outlineLevel="5" x14ac:dyDescent="0.2">
      <c r="A290" s="124"/>
      <c r="B290" s="125"/>
      <c r="C290" s="125"/>
      <c r="D290" s="126"/>
      <c r="E290" s="131" t="s">
        <v>17</v>
      </c>
      <c r="F290" s="127" t="s">
        <v>467</v>
      </c>
      <c r="G290" s="126"/>
      <c r="H290" s="128">
        <v>0</v>
      </c>
      <c r="I290" s="129"/>
      <c r="J290" s="130"/>
      <c r="K290" s="128"/>
      <c r="L290" s="128"/>
      <c r="M290" s="128"/>
      <c r="N290" s="128"/>
      <c r="O290" s="130"/>
      <c r="P290" s="130"/>
      <c r="Q290" s="130"/>
      <c r="R290" s="6"/>
      <c r="S290" s="8"/>
    </row>
    <row r="291" spans="1:20" ht="9.75" outlineLevel="5" x14ac:dyDescent="0.2">
      <c r="A291" s="124"/>
      <c r="B291" s="125"/>
      <c r="C291" s="125"/>
      <c r="D291" s="126"/>
      <c r="E291" s="131"/>
      <c r="F291" s="127" t="s">
        <v>468</v>
      </c>
      <c r="G291" s="126"/>
      <c r="H291" s="128">
        <v>13</v>
      </c>
      <c r="I291" s="129"/>
      <c r="J291" s="130"/>
      <c r="K291" s="128"/>
      <c r="L291" s="128"/>
      <c r="M291" s="128"/>
      <c r="N291" s="128"/>
      <c r="O291" s="130"/>
      <c r="P291" s="130"/>
      <c r="Q291" s="130"/>
      <c r="R291" s="6"/>
      <c r="S291" s="8"/>
    </row>
    <row r="292" spans="1:20" ht="7.5" customHeight="1" outlineLevel="5" x14ac:dyDescent="0.15">
      <c r="A292" s="8"/>
      <c r="B292" s="80"/>
      <c r="C292" s="79"/>
      <c r="D292" s="82"/>
      <c r="E292" s="37"/>
      <c r="F292" s="83"/>
      <c r="G292" s="82"/>
      <c r="H292" s="84"/>
      <c r="I292" s="86"/>
      <c r="J292" s="39"/>
      <c r="K292" s="43"/>
      <c r="L292" s="43"/>
      <c r="M292" s="43"/>
      <c r="N292" s="43"/>
      <c r="O292" s="39"/>
      <c r="P292" s="39"/>
      <c r="Q292" s="39"/>
      <c r="R292" s="6"/>
      <c r="S292" s="8"/>
    </row>
    <row r="293" spans="1:20" ht="11.25" outlineLevel="4" x14ac:dyDescent="0.2">
      <c r="A293" s="10"/>
      <c r="B293" s="116"/>
      <c r="C293" s="117">
        <v>69</v>
      </c>
      <c r="D293" s="118" t="s">
        <v>200</v>
      </c>
      <c r="E293" s="119" t="s">
        <v>469</v>
      </c>
      <c r="F293" s="120" t="s">
        <v>470</v>
      </c>
      <c r="G293" s="118" t="s">
        <v>262</v>
      </c>
      <c r="H293" s="121">
        <v>18.025000000000002</v>
      </c>
      <c r="I293" s="122"/>
      <c r="J293" s="123">
        <f>H293*I293</f>
        <v>0</v>
      </c>
      <c r="K293" s="121">
        <v>6.4519999999999994E-2</v>
      </c>
      <c r="L293" s="121">
        <f>H293*K293</f>
        <v>1.162973</v>
      </c>
      <c r="M293" s="121"/>
      <c r="N293" s="121">
        <f>H293*M293</f>
        <v>0</v>
      </c>
      <c r="O293" s="123">
        <v>21</v>
      </c>
      <c r="P293" s="123">
        <f>J293*(O293/100)</f>
        <v>0</v>
      </c>
      <c r="Q293" s="123">
        <f>J293+P293</f>
        <v>0</v>
      </c>
      <c r="R293" s="8"/>
      <c r="S293" s="8"/>
      <c r="T293" s="8"/>
    </row>
    <row r="294" spans="1:20" ht="9.75" outlineLevel="5" x14ac:dyDescent="0.2">
      <c r="A294" s="124"/>
      <c r="B294" s="125"/>
      <c r="C294" s="125"/>
      <c r="D294" s="126"/>
      <c r="E294" s="131" t="s">
        <v>17</v>
      </c>
      <c r="F294" s="127" t="s">
        <v>471</v>
      </c>
      <c r="G294" s="126"/>
      <c r="H294" s="128">
        <v>0</v>
      </c>
      <c r="I294" s="129"/>
      <c r="J294" s="130"/>
      <c r="K294" s="128"/>
      <c r="L294" s="128"/>
      <c r="M294" s="128"/>
      <c r="N294" s="128"/>
      <c r="O294" s="130"/>
      <c r="P294" s="130"/>
      <c r="Q294" s="130"/>
      <c r="R294" s="6"/>
      <c r="S294" s="8"/>
    </row>
    <row r="295" spans="1:20" ht="9.75" outlineLevel="5" x14ac:dyDescent="0.2">
      <c r="A295" s="124"/>
      <c r="B295" s="125"/>
      <c r="C295" s="125"/>
      <c r="D295" s="126"/>
      <c r="E295" s="131"/>
      <c r="F295" s="127" t="s">
        <v>472</v>
      </c>
      <c r="G295" s="126"/>
      <c r="H295" s="128">
        <v>18.025000000000002</v>
      </c>
      <c r="I295" s="129"/>
      <c r="J295" s="130"/>
      <c r="K295" s="128"/>
      <c r="L295" s="128"/>
      <c r="M295" s="128"/>
      <c r="N295" s="128"/>
      <c r="O295" s="130"/>
      <c r="P295" s="130"/>
      <c r="Q295" s="130"/>
      <c r="R295" s="6"/>
      <c r="S295" s="8"/>
    </row>
    <row r="296" spans="1:20" ht="7.5" customHeight="1" outlineLevel="5" x14ac:dyDescent="0.15">
      <c r="A296" s="8"/>
      <c r="B296" s="80"/>
      <c r="C296" s="79"/>
      <c r="D296" s="82"/>
      <c r="E296" s="37"/>
      <c r="F296" s="83"/>
      <c r="G296" s="82"/>
      <c r="H296" s="84"/>
      <c r="I296" s="86"/>
      <c r="J296" s="39"/>
      <c r="K296" s="43"/>
      <c r="L296" s="43"/>
      <c r="M296" s="43"/>
      <c r="N296" s="43"/>
      <c r="O296" s="39"/>
      <c r="P296" s="39"/>
      <c r="Q296" s="39"/>
      <c r="R296" s="6"/>
      <c r="S296" s="8"/>
    </row>
    <row r="297" spans="1:20" ht="11.25" outlineLevel="4" x14ac:dyDescent="0.2">
      <c r="A297" s="10"/>
      <c r="B297" s="116"/>
      <c r="C297" s="117">
        <v>70</v>
      </c>
      <c r="D297" s="118" t="s">
        <v>200</v>
      </c>
      <c r="E297" s="119" t="s">
        <v>473</v>
      </c>
      <c r="F297" s="120" t="s">
        <v>474</v>
      </c>
      <c r="G297" s="118" t="s">
        <v>338</v>
      </c>
      <c r="H297" s="121">
        <v>22.765000000000001</v>
      </c>
      <c r="I297" s="122"/>
      <c r="J297" s="123">
        <f>H297*I297</f>
        <v>0</v>
      </c>
      <c r="K297" s="121">
        <v>8.0000000000000007E-5</v>
      </c>
      <c r="L297" s="121">
        <f>H297*K297</f>
        <v>1.8212000000000002E-3</v>
      </c>
      <c r="M297" s="121"/>
      <c r="N297" s="121">
        <f>H297*M297</f>
        <v>0</v>
      </c>
      <c r="O297" s="123">
        <v>21</v>
      </c>
      <c r="P297" s="123">
        <f>J297*(O297/100)</f>
        <v>0</v>
      </c>
      <c r="Q297" s="123">
        <f>J297+P297</f>
        <v>0</v>
      </c>
      <c r="R297" s="8"/>
      <c r="S297" s="8"/>
      <c r="T297" s="8"/>
    </row>
    <row r="298" spans="1:20" ht="9.75" outlineLevel="5" x14ac:dyDescent="0.2">
      <c r="A298" s="124"/>
      <c r="B298" s="125"/>
      <c r="C298" s="125"/>
      <c r="D298" s="126"/>
      <c r="E298" s="131" t="s">
        <v>17</v>
      </c>
      <c r="F298" s="127" t="s">
        <v>475</v>
      </c>
      <c r="G298" s="126"/>
      <c r="H298" s="128">
        <v>0</v>
      </c>
      <c r="I298" s="129"/>
      <c r="J298" s="130"/>
      <c r="K298" s="128"/>
      <c r="L298" s="128"/>
      <c r="M298" s="128"/>
      <c r="N298" s="128"/>
      <c r="O298" s="130"/>
      <c r="P298" s="130"/>
      <c r="Q298" s="130"/>
      <c r="R298" s="6"/>
      <c r="S298" s="8"/>
    </row>
    <row r="299" spans="1:20" ht="9.75" outlineLevel="5" x14ac:dyDescent="0.2">
      <c r="A299" s="124"/>
      <c r="B299" s="125"/>
      <c r="C299" s="125"/>
      <c r="D299" s="126"/>
      <c r="E299" s="131"/>
      <c r="F299" s="127" t="s">
        <v>476</v>
      </c>
      <c r="G299" s="126"/>
      <c r="H299" s="128">
        <v>6.5149999999999997</v>
      </c>
      <c r="I299" s="129"/>
      <c r="J299" s="130"/>
      <c r="K299" s="128"/>
      <c r="L299" s="128"/>
      <c r="M299" s="128"/>
      <c r="N299" s="128"/>
      <c r="O299" s="130"/>
      <c r="P299" s="130"/>
      <c r="Q299" s="130"/>
      <c r="R299" s="6"/>
      <c r="S299" s="8"/>
    </row>
    <row r="300" spans="1:20" ht="9.75" outlineLevel="5" x14ac:dyDescent="0.2">
      <c r="A300" s="124"/>
      <c r="B300" s="125"/>
      <c r="C300" s="125"/>
      <c r="D300" s="126"/>
      <c r="E300" s="131"/>
      <c r="F300" s="127" t="s">
        <v>477</v>
      </c>
      <c r="G300" s="126"/>
      <c r="H300" s="128">
        <v>0</v>
      </c>
      <c r="I300" s="129"/>
      <c r="J300" s="130"/>
      <c r="K300" s="128"/>
      <c r="L300" s="128"/>
      <c r="M300" s="128"/>
      <c r="N300" s="128"/>
      <c r="O300" s="130"/>
      <c r="P300" s="130"/>
      <c r="Q300" s="130"/>
      <c r="R300" s="6"/>
      <c r="S300" s="8"/>
    </row>
    <row r="301" spans="1:20" ht="9.75" outlineLevel="5" x14ac:dyDescent="0.2">
      <c r="A301" s="124"/>
      <c r="B301" s="125"/>
      <c r="C301" s="125"/>
      <c r="D301" s="126"/>
      <c r="E301" s="131"/>
      <c r="F301" s="127" t="s">
        <v>478</v>
      </c>
      <c r="G301" s="126"/>
      <c r="H301" s="128">
        <v>16.25</v>
      </c>
      <c r="I301" s="129"/>
      <c r="J301" s="130"/>
      <c r="K301" s="128"/>
      <c r="L301" s="128"/>
      <c r="M301" s="128"/>
      <c r="N301" s="128"/>
      <c r="O301" s="130"/>
      <c r="P301" s="130"/>
      <c r="Q301" s="130"/>
      <c r="R301" s="6"/>
      <c r="S301" s="8"/>
    </row>
    <row r="302" spans="1:20" ht="7.5" customHeight="1" outlineLevel="5" x14ac:dyDescent="0.15">
      <c r="A302" s="8"/>
      <c r="B302" s="80"/>
      <c r="C302" s="79"/>
      <c r="D302" s="82"/>
      <c r="E302" s="37"/>
      <c r="F302" s="83"/>
      <c r="G302" s="82"/>
      <c r="H302" s="84"/>
      <c r="I302" s="86"/>
      <c r="J302" s="39"/>
      <c r="K302" s="43"/>
      <c r="L302" s="43"/>
      <c r="M302" s="43"/>
      <c r="N302" s="43"/>
      <c r="O302" s="39"/>
      <c r="P302" s="39"/>
      <c r="Q302" s="39"/>
      <c r="R302" s="6"/>
      <c r="S302" s="8"/>
    </row>
    <row r="303" spans="1:20" ht="11.25" outlineLevel="4" x14ac:dyDescent="0.2">
      <c r="A303" s="10"/>
      <c r="B303" s="116"/>
      <c r="C303" s="117">
        <v>71</v>
      </c>
      <c r="D303" s="118" t="s">
        <v>200</v>
      </c>
      <c r="E303" s="119" t="s">
        <v>479</v>
      </c>
      <c r="F303" s="120" t="s">
        <v>480</v>
      </c>
      <c r="G303" s="118" t="s">
        <v>338</v>
      </c>
      <c r="H303" s="121">
        <v>117.77500000000001</v>
      </c>
      <c r="I303" s="122"/>
      <c r="J303" s="123">
        <f>H303*I303</f>
        <v>0</v>
      </c>
      <c r="K303" s="121">
        <v>1.2E-4</v>
      </c>
      <c r="L303" s="121">
        <f>H303*K303</f>
        <v>1.4133000000000001E-2</v>
      </c>
      <c r="M303" s="121"/>
      <c r="N303" s="121">
        <f>H303*M303</f>
        <v>0</v>
      </c>
      <c r="O303" s="123">
        <v>21</v>
      </c>
      <c r="P303" s="123">
        <f>J303*(O303/100)</f>
        <v>0</v>
      </c>
      <c r="Q303" s="123">
        <f>J303+P303</f>
        <v>0</v>
      </c>
      <c r="R303" s="8"/>
      <c r="S303" s="8"/>
      <c r="T303" s="8"/>
    </row>
    <row r="304" spans="1:20" ht="9.75" outlineLevel="5" x14ac:dyDescent="0.2">
      <c r="A304" s="124"/>
      <c r="B304" s="125"/>
      <c r="C304" s="125"/>
      <c r="D304" s="126"/>
      <c r="E304" s="131" t="s">
        <v>17</v>
      </c>
      <c r="F304" s="127" t="s">
        <v>475</v>
      </c>
      <c r="G304" s="126"/>
      <c r="H304" s="128">
        <v>0</v>
      </c>
      <c r="I304" s="129"/>
      <c r="J304" s="130"/>
      <c r="K304" s="128"/>
      <c r="L304" s="128"/>
      <c r="M304" s="128"/>
      <c r="N304" s="128"/>
      <c r="O304" s="130"/>
      <c r="P304" s="130"/>
      <c r="Q304" s="130"/>
      <c r="R304" s="6"/>
      <c r="S304" s="8"/>
    </row>
    <row r="305" spans="1:20" ht="9.75" outlineLevel="5" x14ac:dyDescent="0.2">
      <c r="A305" s="124"/>
      <c r="B305" s="125"/>
      <c r="C305" s="125"/>
      <c r="D305" s="126"/>
      <c r="E305" s="131"/>
      <c r="F305" s="127" t="s">
        <v>481</v>
      </c>
      <c r="G305" s="126"/>
      <c r="H305" s="128">
        <v>51.024999999999999</v>
      </c>
      <c r="I305" s="129"/>
      <c r="J305" s="130"/>
      <c r="K305" s="128"/>
      <c r="L305" s="128"/>
      <c r="M305" s="128"/>
      <c r="N305" s="128"/>
      <c r="O305" s="130"/>
      <c r="P305" s="130"/>
      <c r="Q305" s="130"/>
      <c r="R305" s="6"/>
      <c r="S305" s="8"/>
    </row>
    <row r="306" spans="1:20" ht="9.75" outlineLevel="5" x14ac:dyDescent="0.2">
      <c r="A306" s="124"/>
      <c r="B306" s="125"/>
      <c r="C306" s="125"/>
      <c r="D306" s="126"/>
      <c r="E306" s="131"/>
      <c r="F306" s="127" t="s">
        <v>477</v>
      </c>
      <c r="G306" s="126"/>
      <c r="H306" s="128">
        <v>0</v>
      </c>
      <c r="I306" s="129"/>
      <c r="J306" s="130"/>
      <c r="K306" s="128"/>
      <c r="L306" s="128"/>
      <c r="M306" s="128"/>
      <c r="N306" s="128"/>
      <c r="O306" s="130"/>
      <c r="P306" s="130"/>
      <c r="Q306" s="130"/>
      <c r="R306" s="6"/>
      <c r="S306" s="8"/>
    </row>
    <row r="307" spans="1:20" ht="9.75" outlineLevel="5" x14ac:dyDescent="0.2">
      <c r="A307" s="124"/>
      <c r="B307" s="125"/>
      <c r="C307" s="125"/>
      <c r="D307" s="126"/>
      <c r="E307" s="131"/>
      <c r="F307" s="127" t="s">
        <v>482</v>
      </c>
      <c r="G307" s="126"/>
      <c r="H307" s="128">
        <v>66.75</v>
      </c>
      <c r="I307" s="129"/>
      <c r="J307" s="130"/>
      <c r="K307" s="128"/>
      <c r="L307" s="128"/>
      <c r="M307" s="128"/>
      <c r="N307" s="128"/>
      <c r="O307" s="130"/>
      <c r="P307" s="130"/>
      <c r="Q307" s="130"/>
      <c r="R307" s="6"/>
      <c r="S307" s="8"/>
    </row>
    <row r="308" spans="1:20" ht="7.5" customHeight="1" outlineLevel="5" x14ac:dyDescent="0.15">
      <c r="A308" s="8"/>
      <c r="B308" s="80"/>
      <c r="C308" s="79"/>
      <c r="D308" s="82"/>
      <c r="E308" s="37"/>
      <c r="F308" s="83"/>
      <c r="G308" s="82"/>
      <c r="H308" s="84"/>
      <c r="I308" s="86"/>
      <c r="J308" s="39"/>
      <c r="K308" s="43"/>
      <c r="L308" s="43"/>
      <c r="M308" s="43"/>
      <c r="N308" s="43"/>
      <c r="O308" s="39"/>
      <c r="P308" s="39"/>
      <c r="Q308" s="39"/>
      <c r="R308" s="6"/>
      <c r="S308" s="8"/>
    </row>
    <row r="309" spans="1:20" ht="11.25" outlineLevel="4" x14ac:dyDescent="0.2">
      <c r="A309" s="10"/>
      <c r="B309" s="116"/>
      <c r="C309" s="117">
        <v>72</v>
      </c>
      <c r="D309" s="118" t="s">
        <v>200</v>
      </c>
      <c r="E309" s="119" t="s">
        <v>483</v>
      </c>
      <c r="F309" s="120" t="s">
        <v>484</v>
      </c>
      <c r="G309" s="118" t="s">
        <v>338</v>
      </c>
      <c r="H309" s="121">
        <v>83</v>
      </c>
      <c r="I309" s="122"/>
      <c r="J309" s="123">
        <f>H309*I309</f>
        <v>0</v>
      </c>
      <c r="K309" s="121">
        <v>1.3999999999999999E-4</v>
      </c>
      <c r="L309" s="121">
        <f>H309*K309</f>
        <v>1.1619999999999998E-2</v>
      </c>
      <c r="M309" s="121"/>
      <c r="N309" s="121">
        <f>H309*M309</f>
        <v>0</v>
      </c>
      <c r="O309" s="123">
        <v>21</v>
      </c>
      <c r="P309" s="123">
        <f>J309*(O309/100)</f>
        <v>0</v>
      </c>
      <c r="Q309" s="123">
        <f>J309+P309</f>
        <v>0</v>
      </c>
      <c r="R309" s="8"/>
      <c r="S309" s="8"/>
      <c r="T309" s="8"/>
    </row>
    <row r="310" spans="1:20" ht="9.75" outlineLevel="5" x14ac:dyDescent="0.2">
      <c r="A310" s="124"/>
      <c r="B310" s="125"/>
      <c r="C310" s="125"/>
      <c r="D310" s="126"/>
      <c r="E310" s="131" t="s">
        <v>17</v>
      </c>
      <c r="F310" s="127" t="s">
        <v>485</v>
      </c>
      <c r="G310" s="126"/>
      <c r="H310" s="128">
        <v>0</v>
      </c>
      <c r="I310" s="129"/>
      <c r="J310" s="130"/>
      <c r="K310" s="128"/>
      <c r="L310" s="128"/>
      <c r="M310" s="128"/>
      <c r="N310" s="128"/>
      <c r="O310" s="130"/>
      <c r="P310" s="130"/>
      <c r="Q310" s="130"/>
      <c r="R310" s="6"/>
      <c r="S310" s="8"/>
    </row>
    <row r="311" spans="1:20" ht="9.75" outlineLevel="5" x14ac:dyDescent="0.2">
      <c r="A311" s="124"/>
      <c r="B311" s="125"/>
      <c r="C311" s="125"/>
      <c r="D311" s="126"/>
      <c r="E311" s="131"/>
      <c r="F311" s="127" t="s">
        <v>478</v>
      </c>
      <c r="G311" s="126"/>
      <c r="H311" s="128">
        <v>16.25</v>
      </c>
      <c r="I311" s="129"/>
      <c r="J311" s="130"/>
      <c r="K311" s="128"/>
      <c r="L311" s="128"/>
      <c r="M311" s="128"/>
      <c r="N311" s="128"/>
      <c r="O311" s="130"/>
      <c r="P311" s="130"/>
      <c r="Q311" s="130"/>
      <c r="R311" s="6"/>
      <c r="S311" s="8"/>
    </row>
    <row r="312" spans="1:20" ht="9.75" outlineLevel="5" x14ac:dyDescent="0.2">
      <c r="A312" s="124"/>
      <c r="B312" s="125"/>
      <c r="C312" s="125"/>
      <c r="D312" s="126"/>
      <c r="E312" s="131"/>
      <c r="F312" s="127" t="s">
        <v>486</v>
      </c>
      <c r="G312" s="126"/>
      <c r="H312" s="128">
        <v>0</v>
      </c>
      <c r="I312" s="129"/>
      <c r="J312" s="130"/>
      <c r="K312" s="128"/>
      <c r="L312" s="128"/>
      <c r="M312" s="128"/>
      <c r="N312" s="128"/>
      <c r="O312" s="130"/>
      <c r="P312" s="130"/>
      <c r="Q312" s="130"/>
      <c r="R312" s="6"/>
      <c r="S312" s="8"/>
    </row>
    <row r="313" spans="1:20" ht="9.75" outlineLevel="5" x14ac:dyDescent="0.2">
      <c r="A313" s="124"/>
      <c r="B313" s="125"/>
      <c r="C313" s="125"/>
      <c r="D313" s="126"/>
      <c r="E313" s="131"/>
      <c r="F313" s="127" t="s">
        <v>482</v>
      </c>
      <c r="G313" s="126"/>
      <c r="H313" s="128">
        <v>66.75</v>
      </c>
      <c r="I313" s="129"/>
      <c r="J313" s="130"/>
      <c r="K313" s="128"/>
      <c r="L313" s="128"/>
      <c r="M313" s="128"/>
      <c r="N313" s="128"/>
      <c r="O313" s="130"/>
      <c r="P313" s="130"/>
      <c r="Q313" s="130"/>
      <c r="R313" s="6"/>
      <c r="S313" s="8"/>
    </row>
    <row r="314" spans="1:20" ht="7.5" customHeight="1" outlineLevel="5" x14ac:dyDescent="0.15">
      <c r="A314" s="8"/>
      <c r="B314" s="80"/>
      <c r="C314" s="79"/>
      <c r="D314" s="82"/>
      <c r="E314" s="37"/>
      <c r="F314" s="83"/>
      <c r="G314" s="82"/>
      <c r="H314" s="84"/>
      <c r="I314" s="86"/>
      <c r="J314" s="39"/>
      <c r="K314" s="43"/>
      <c r="L314" s="43"/>
      <c r="M314" s="43"/>
      <c r="N314" s="43"/>
      <c r="O314" s="39"/>
      <c r="P314" s="39"/>
      <c r="Q314" s="39"/>
      <c r="R314" s="6"/>
      <c r="S314" s="8"/>
    </row>
    <row r="315" spans="1:20" ht="11.25" outlineLevel="4" x14ac:dyDescent="0.2">
      <c r="A315" s="10"/>
      <c r="B315" s="116"/>
      <c r="C315" s="117">
        <v>73</v>
      </c>
      <c r="D315" s="118" t="s">
        <v>200</v>
      </c>
      <c r="E315" s="119" t="s">
        <v>487</v>
      </c>
      <c r="F315" s="120" t="s">
        <v>488</v>
      </c>
      <c r="G315" s="118" t="s">
        <v>338</v>
      </c>
      <c r="H315" s="121">
        <v>5.7149999999999999</v>
      </c>
      <c r="I315" s="122"/>
      <c r="J315" s="123">
        <f>H315*I315</f>
        <v>0</v>
      </c>
      <c r="K315" s="121">
        <v>5.4900000000000001E-3</v>
      </c>
      <c r="L315" s="121">
        <f>H315*K315</f>
        <v>3.1375349999999996E-2</v>
      </c>
      <c r="M315" s="121"/>
      <c r="N315" s="121">
        <f>H315*M315</f>
        <v>0</v>
      </c>
      <c r="O315" s="123">
        <v>21</v>
      </c>
      <c r="P315" s="123">
        <f>J315*(O315/100)</f>
        <v>0</v>
      </c>
      <c r="Q315" s="123">
        <f>J315+P315</f>
        <v>0</v>
      </c>
      <c r="R315" s="8"/>
      <c r="S315" s="8"/>
      <c r="T315" s="8"/>
    </row>
    <row r="316" spans="1:20" ht="9.75" outlineLevel="5" x14ac:dyDescent="0.2">
      <c r="A316" s="124"/>
      <c r="B316" s="125"/>
      <c r="C316" s="125"/>
      <c r="D316" s="126"/>
      <c r="E316" s="131" t="s">
        <v>17</v>
      </c>
      <c r="F316" s="127" t="s">
        <v>476</v>
      </c>
      <c r="G316" s="126"/>
      <c r="H316" s="128">
        <v>6.5149999999999997</v>
      </c>
      <c r="I316" s="129"/>
      <c r="J316" s="130"/>
      <c r="K316" s="128"/>
      <c r="L316" s="128"/>
      <c r="M316" s="128"/>
      <c r="N316" s="128"/>
      <c r="O316" s="130"/>
      <c r="P316" s="130"/>
      <c r="Q316" s="130"/>
      <c r="R316" s="6"/>
      <c r="S316" s="8"/>
    </row>
    <row r="317" spans="1:20" ht="9.75" outlineLevel="5" x14ac:dyDescent="0.2">
      <c r="A317" s="124"/>
      <c r="B317" s="125"/>
      <c r="C317" s="125"/>
      <c r="D317" s="126"/>
      <c r="E317" s="131"/>
      <c r="F317" s="127" t="s">
        <v>489</v>
      </c>
      <c r="G317" s="126"/>
      <c r="H317" s="128">
        <v>-0.8</v>
      </c>
      <c r="I317" s="129"/>
      <c r="J317" s="130"/>
      <c r="K317" s="128"/>
      <c r="L317" s="128"/>
      <c r="M317" s="128"/>
      <c r="N317" s="128"/>
      <c r="O317" s="130"/>
      <c r="P317" s="130"/>
      <c r="Q317" s="130"/>
      <c r="R317" s="6"/>
      <c r="S317" s="8"/>
    </row>
    <row r="318" spans="1:20" ht="7.5" customHeight="1" outlineLevel="5" x14ac:dyDescent="0.15">
      <c r="A318" s="8"/>
      <c r="B318" s="80"/>
      <c r="C318" s="79"/>
      <c r="D318" s="82"/>
      <c r="E318" s="37"/>
      <c r="F318" s="83"/>
      <c r="G318" s="82"/>
      <c r="H318" s="84"/>
      <c r="I318" s="86"/>
      <c r="J318" s="39"/>
      <c r="K318" s="43"/>
      <c r="L318" s="43"/>
      <c r="M318" s="43"/>
      <c r="N318" s="43"/>
      <c r="O318" s="39"/>
      <c r="P318" s="39"/>
      <c r="Q318" s="39"/>
      <c r="R318" s="6"/>
      <c r="S318" s="8"/>
    </row>
    <row r="319" spans="1:20" ht="11.25" outlineLevel="4" x14ac:dyDescent="0.2">
      <c r="A319" s="10"/>
      <c r="B319" s="116"/>
      <c r="C319" s="117">
        <v>74</v>
      </c>
      <c r="D319" s="118" t="s">
        <v>200</v>
      </c>
      <c r="E319" s="119" t="s">
        <v>490</v>
      </c>
      <c r="F319" s="120" t="s">
        <v>491</v>
      </c>
      <c r="G319" s="118" t="s">
        <v>338</v>
      </c>
      <c r="H319" s="121">
        <v>41.524999999999999</v>
      </c>
      <c r="I319" s="122"/>
      <c r="J319" s="123">
        <f>H319*I319</f>
        <v>0</v>
      </c>
      <c r="K319" s="121">
        <v>1.098E-2</v>
      </c>
      <c r="L319" s="121">
        <f>H319*K319</f>
        <v>0.45594449999999997</v>
      </c>
      <c r="M319" s="121"/>
      <c r="N319" s="121">
        <f>H319*M319</f>
        <v>0</v>
      </c>
      <c r="O319" s="123">
        <v>21</v>
      </c>
      <c r="P319" s="123">
        <f>J319*(O319/100)</f>
        <v>0</v>
      </c>
      <c r="Q319" s="123">
        <f>J319+P319</f>
        <v>0</v>
      </c>
      <c r="R319" s="8"/>
      <c r="S319" s="8"/>
      <c r="T319" s="8"/>
    </row>
    <row r="320" spans="1:20" ht="9.75" outlineLevel="5" x14ac:dyDescent="0.2">
      <c r="A320" s="124"/>
      <c r="B320" s="125"/>
      <c r="C320" s="125"/>
      <c r="D320" s="126"/>
      <c r="E320" s="131" t="s">
        <v>17</v>
      </c>
      <c r="F320" s="127" t="s">
        <v>492</v>
      </c>
      <c r="G320" s="126"/>
      <c r="H320" s="128">
        <v>5.05</v>
      </c>
      <c r="I320" s="129"/>
      <c r="J320" s="130"/>
      <c r="K320" s="128"/>
      <c r="L320" s="128"/>
      <c r="M320" s="128"/>
      <c r="N320" s="128"/>
      <c r="O320" s="130"/>
      <c r="P320" s="130"/>
      <c r="Q320" s="130"/>
      <c r="R320" s="6"/>
      <c r="S320" s="8"/>
    </row>
    <row r="321" spans="1:20" ht="9.75" outlineLevel="5" x14ac:dyDescent="0.2">
      <c r="A321" s="124"/>
      <c r="B321" s="125"/>
      <c r="C321" s="125"/>
      <c r="D321" s="126"/>
      <c r="E321" s="131"/>
      <c r="F321" s="127" t="s">
        <v>493</v>
      </c>
      <c r="G321" s="126"/>
      <c r="H321" s="128">
        <v>-1.45</v>
      </c>
      <c r="I321" s="129"/>
      <c r="J321" s="130"/>
      <c r="K321" s="128"/>
      <c r="L321" s="128"/>
      <c r="M321" s="128"/>
      <c r="N321" s="128"/>
      <c r="O321" s="130"/>
      <c r="P321" s="130"/>
      <c r="Q321" s="130"/>
      <c r="R321" s="6"/>
      <c r="S321" s="8"/>
    </row>
    <row r="322" spans="1:20" ht="9.75" outlineLevel="5" x14ac:dyDescent="0.2">
      <c r="A322" s="124"/>
      <c r="B322" s="125"/>
      <c r="C322" s="125"/>
      <c r="D322" s="126"/>
      <c r="E322" s="131"/>
      <c r="F322" s="127" t="s">
        <v>494</v>
      </c>
      <c r="G322" s="126"/>
      <c r="H322" s="128">
        <v>31.85</v>
      </c>
      <c r="I322" s="129"/>
      <c r="J322" s="130"/>
      <c r="K322" s="128"/>
      <c r="L322" s="128"/>
      <c r="M322" s="128"/>
      <c r="N322" s="128"/>
      <c r="O322" s="130"/>
      <c r="P322" s="130"/>
      <c r="Q322" s="130"/>
      <c r="R322" s="6"/>
      <c r="S322" s="8"/>
    </row>
    <row r="323" spans="1:20" ht="9.75" outlineLevel="5" x14ac:dyDescent="0.2">
      <c r="A323" s="124"/>
      <c r="B323" s="125"/>
      <c r="C323" s="125"/>
      <c r="D323" s="126"/>
      <c r="E323" s="131"/>
      <c r="F323" s="127" t="s">
        <v>495</v>
      </c>
      <c r="G323" s="126"/>
      <c r="H323" s="128">
        <v>-4.8000000000000007</v>
      </c>
      <c r="I323" s="129"/>
      <c r="J323" s="130"/>
      <c r="K323" s="128"/>
      <c r="L323" s="128"/>
      <c r="M323" s="128"/>
      <c r="N323" s="128"/>
      <c r="O323" s="130"/>
      <c r="P323" s="130"/>
      <c r="Q323" s="130"/>
      <c r="R323" s="6"/>
      <c r="S323" s="8"/>
    </row>
    <row r="324" spans="1:20" ht="9.75" outlineLevel="5" x14ac:dyDescent="0.2">
      <c r="A324" s="124"/>
      <c r="B324" s="125"/>
      <c r="C324" s="125"/>
      <c r="D324" s="126"/>
      <c r="E324" s="131"/>
      <c r="F324" s="127" t="s">
        <v>496</v>
      </c>
      <c r="G324" s="126"/>
      <c r="H324" s="128">
        <v>14.125</v>
      </c>
      <c r="I324" s="129"/>
      <c r="J324" s="130"/>
      <c r="K324" s="128"/>
      <c r="L324" s="128"/>
      <c r="M324" s="128"/>
      <c r="N324" s="128"/>
      <c r="O324" s="130"/>
      <c r="P324" s="130"/>
      <c r="Q324" s="130"/>
      <c r="R324" s="6"/>
      <c r="S324" s="8"/>
    </row>
    <row r="325" spans="1:20" ht="9.75" outlineLevel="5" x14ac:dyDescent="0.2">
      <c r="A325" s="124"/>
      <c r="B325" s="125"/>
      <c r="C325" s="125"/>
      <c r="D325" s="126"/>
      <c r="E325" s="131"/>
      <c r="F325" s="127" t="s">
        <v>497</v>
      </c>
      <c r="G325" s="126"/>
      <c r="H325" s="128">
        <v>-3.2500000000000004</v>
      </c>
      <c r="I325" s="129"/>
      <c r="J325" s="130"/>
      <c r="K325" s="128"/>
      <c r="L325" s="128"/>
      <c r="M325" s="128"/>
      <c r="N325" s="128"/>
      <c r="O325" s="130"/>
      <c r="P325" s="130"/>
      <c r="Q325" s="130"/>
      <c r="R325" s="6"/>
      <c r="S325" s="8"/>
    </row>
    <row r="326" spans="1:20" ht="7.5" customHeight="1" outlineLevel="5" x14ac:dyDescent="0.15">
      <c r="A326" s="8"/>
      <c r="B326" s="80"/>
      <c r="C326" s="79"/>
      <c r="D326" s="82"/>
      <c r="E326" s="37"/>
      <c r="F326" s="83"/>
      <c r="G326" s="82"/>
      <c r="H326" s="84"/>
      <c r="I326" s="86"/>
      <c r="J326" s="39"/>
      <c r="K326" s="43"/>
      <c r="L326" s="43"/>
      <c r="M326" s="43"/>
      <c r="N326" s="43"/>
      <c r="O326" s="39"/>
      <c r="P326" s="39"/>
      <c r="Q326" s="39"/>
      <c r="R326" s="6"/>
      <c r="S326" s="8"/>
    </row>
    <row r="327" spans="1:20" outlineLevel="4" x14ac:dyDescent="0.15">
      <c r="B327" s="6"/>
      <c r="C327" s="6"/>
      <c r="D327" s="6"/>
      <c r="E327" s="6"/>
      <c r="F327" s="6"/>
      <c r="G327" s="6"/>
      <c r="H327" s="6"/>
      <c r="I327" s="8"/>
      <c r="J327" s="8"/>
      <c r="K327" s="6"/>
      <c r="L327" s="6"/>
      <c r="M327" s="6"/>
      <c r="N327" s="6"/>
      <c r="O327" s="6"/>
      <c r="P327" s="8"/>
      <c r="Q327" s="8"/>
    </row>
    <row r="328" spans="1:20" ht="10.5" outlineLevel="3" x14ac:dyDescent="0.15">
      <c r="A328" s="73" t="s">
        <v>52</v>
      </c>
      <c r="B328" s="109">
        <v>4</v>
      </c>
      <c r="C328" s="110"/>
      <c r="D328" s="111" t="s">
        <v>199</v>
      </c>
      <c r="E328" s="111"/>
      <c r="F328" s="112" t="s">
        <v>53</v>
      </c>
      <c r="G328" s="111"/>
      <c r="H328" s="113"/>
      <c r="I328" s="114"/>
      <c r="J328" s="75">
        <f>SUBTOTAL(9,J329:J443)</f>
        <v>0</v>
      </c>
      <c r="K328" s="113"/>
      <c r="L328" s="76">
        <f>SUBTOTAL(9,L329:L443)</f>
        <v>315.73329438000007</v>
      </c>
      <c r="M328" s="113"/>
      <c r="N328" s="76">
        <f>SUBTOTAL(9,N329:N443)</f>
        <v>0</v>
      </c>
      <c r="O328" s="115"/>
      <c r="P328" s="75">
        <f>SUBTOTAL(9,P329:P443)</f>
        <v>0</v>
      </c>
      <c r="Q328" s="75">
        <f>SUBTOTAL(9,Q329:Q443)</f>
        <v>0</v>
      </c>
      <c r="R328" s="6"/>
      <c r="S328" s="8"/>
      <c r="T328" s="8"/>
    </row>
    <row r="329" spans="1:20" ht="11.25" outlineLevel="4" x14ac:dyDescent="0.2">
      <c r="A329" s="10"/>
      <c r="B329" s="116"/>
      <c r="C329" s="117">
        <v>75</v>
      </c>
      <c r="D329" s="118" t="s">
        <v>200</v>
      </c>
      <c r="E329" s="119" t="s">
        <v>498</v>
      </c>
      <c r="F329" s="120" t="s">
        <v>499</v>
      </c>
      <c r="G329" s="118" t="s">
        <v>332</v>
      </c>
      <c r="H329" s="121">
        <v>24</v>
      </c>
      <c r="I329" s="122"/>
      <c r="J329" s="123">
        <f>H329*I329</f>
        <v>0</v>
      </c>
      <c r="K329" s="121">
        <v>0.18457999999999999</v>
      </c>
      <c r="L329" s="121">
        <f>H329*K329</f>
        <v>4.4299200000000001</v>
      </c>
      <c r="M329" s="121"/>
      <c r="N329" s="121">
        <f>H329*M329</f>
        <v>0</v>
      </c>
      <c r="O329" s="123">
        <v>21</v>
      </c>
      <c r="P329" s="123">
        <f>J329*(O329/100)</f>
        <v>0</v>
      </c>
      <c r="Q329" s="123">
        <f>J329+P329</f>
        <v>0</v>
      </c>
      <c r="R329" s="8"/>
      <c r="S329" s="8"/>
      <c r="T329" s="8"/>
    </row>
    <row r="330" spans="1:20" ht="9.75" outlineLevel="5" x14ac:dyDescent="0.2">
      <c r="A330" s="124"/>
      <c r="B330" s="125"/>
      <c r="C330" s="125"/>
      <c r="D330" s="126"/>
      <c r="E330" s="131" t="s">
        <v>17</v>
      </c>
      <c r="F330" s="127" t="s">
        <v>500</v>
      </c>
      <c r="G330" s="126"/>
      <c r="H330" s="128">
        <v>0</v>
      </c>
      <c r="I330" s="129"/>
      <c r="J330" s="130"/>
      <c r="K330" s="128"/>
      <c r="L330" s="128"/>
      <c r="M330" s="128"/>
      <c r="N330" s="128"/>
      <c r="O330" s="130"/>
      <c r="P330" s="130"/>
      <c r="Q330" s="130"/>
      <c r="R330" s="6"/>
      <c r="S330" s="8"/>
    </row>
    <row r="331" spans="1:20" ht="9.75" outlineLevel="5" x14ac:dyDescent="0.2">
      <c r="A331" s="124"/>
      <c r="B331" s="125"/>
      <c r="C331" s="125"/>
      <c r="D331" s="126"/>
      <c r="E331" s="131"/>
      <c r="F331" s="127" t="s">
        <v>501</v>
      </c>
      <c r="G331" s="126"/>
      <c r="H331" s="128">
        <v>8</v>
      </c>
      <c r="I331" s="129"/>
      <c r="J331" s="130"/>
      <c r="K331" s="128"/>
      <c r="L331" s="128"/>
      <c r="M331" s="128"/>
      <c r="N331" s="128"/>
      <c r="O331" s="130"/>
      <c r="P331" s="130"/>
      <c r="Q331" s="130"/>
      <c r="R331" s="6"/>
      <c r="S331" s="8"/>
    </row>
    <row r="332" spans="1:20" ht="9.75" outlineLevel="5" x14ac:dyDescent="0.2">
      <c r="A332" s="124"/>
      <c r="B332" s="125"/>
      <c r="C332" s="125"/>
      <c r="D332" s="126"/>
      <c r="E332" s="131"/>
      <c r="F332" s="127" t="s">
        <v>502</v>
      </c>
      <c r="G332" s="126"/>
      <c r="H332" s="128">
        <v>0</v>
      </c>
      <c r="I332" s="129"/>
      <c r="J332" s="130"/>
      <c r="K332" s="128"/>
      <c r="L332" s="128"/>
      <c r="M332" s="128"/>
      <c r="N332" s="128"/>
      <c r="O332" s="130"/>
      <c r="P332" s="130"/>
      <c r="Q332" s="130"/>
      <c r="R332" s="6"/>
      <c r="S332" s="8"/>
    </row>
    <row r="333" spans="1:20" ht="9.75" outlineLevel="5" x14ac:dyDescent="0.2">
      <c r="A333" s="124"/>
      <c r="B333" s="125"/>
      <c r="C333" s="125"/>
      <c r="D333" s="126"/>
      <c r="E333" s="131"/>
      <c r="F333" s="127" t="s">
        <v>503</v>
      </c>
      <c r="G333" s="126"/>
      <c r="H333" s="128">
        <v>16</v>
      </c>
      <c r="I333" s="129"/>
      <c r="J333" s="130"/>
      <c r="K333" s="128"/>
      <c r="L333" s="128"/>
      <c r="M333" s="128"/>
      <c r="N333" s="128"/>
      <c r="O333" s="130"/>
      <c r="P333" s="130"/>
      <c r="Q333" s="130"/>
      <c r="R333" s="6"/>
      <c r="S333" s="8"/>
    </row>
    <row r="334" spans="1:20" ht="7.5" customHeight="1" outlineLevel="5" x14ac:dyDescent="0.15">
      <c r="A334" s="8"/>
      <c r="B334" s="80"/>
      <c r="C334" s="79"/>
      <c r="D334" s="82"/>
      <c r="E334" s="37"/>
      <c r="F334" s="83"/>
      <c r="G334" s="82"/>
      <c r="H334" s="84"/>
      <c r="I334" s="86"/>
      <c r="J334" s="39"/>
      <c r="K334" s="43"/>
      <c r="L334" s="43"/>
      <c r="M334" s="43"/>
      <c r="N334" s="43"/>
      <c r="O334" s="39"/>
      <c r="P334" s="39"/>
      <c r="Q334" s="39"/>
      <c r="R334" s="6"/>
      <c r="S334" s="8"/>
    </row>
    <row r="335" spans="1:20" ht="11.25" outlineLevel="4" x14ac:dyDescent="0.2">
      <c r="A335" s="10"/>
      <c r="B335" s="116"/>
      <c r="C335" s="117">
        <v>76</v>
      </c>
      <c r="D335" s="118" t="s">
        <v>256</v>
      </c>
      <c r="E335" s="119" t="s">
        <v>504</v>
      </c>
      <c r="F335" s="120" t="s">
        <v>505</v>
      </c>
      <c r="G335" s="118" t="s">
        <v>338</v>
      </c>
      <c r="H335" s="121">
        <v>1.8</v>
      </c>
      <c r="I335" s="122"/>
      <c r="J335" s="123">
        <f>H335*I335</f>
        <v>0</v>
      </c>
      <c r="K335" s="121">
        <v>0.23250000000000001</v>
      </c>
      <c r="L335" s="121">
        <f>H335*K335</f>
        <v>0.41850000000000004</v>
      </c>
      <c r="M335" s="121"/>
      <c r="N335" s="121">
        <f>H335*M335</f>
        <v>0</v>
      </c>
      <c r="O335" s="123">
        <v>21</v>
      </c>
      <c r="P335" s="123">
        <f>J335*(O335/100)</f>
        <v>0</v>
      </c>
      <c r="Q335" s="123">
        <f>J335+P335</f>
        <v>0</v>
      </c>
      <c r="R335" s="8"/>
      <c r="S335" s="8"/>
      <c r="T335" s="8"/>
    </row>
    <row r="336" spans="1:20" ht="11.25" outlineLevel="4" x14ac:dyDescent="0.2">
      <c r="A336" s="10"/>
      <c r="B336" s="116"/>
      <c r="C336" s="117">
        <v>77</v>
      </c>
      <c r="D336" s="118" t="s">
        <v>256</v>
      </c>
      <c r="E336" s="119" t="s">
        <v>506</v>
      </c>
      <c r="F336" s="120" t="s">
        <v>507</v>
      </c>
      <c r="G336" s="118" t="s">
        <v>338</v>
      </c>
      <c r="H336" s="121">
        <v>12.6</v>
      </c>
      <c r="I336" s="122"/>
      <c r="J336" s="123">
        <f>H336*I336</f>
        <v>0</v>
      </c>
      <c r="K336" s="121">
        <v>0.31</v>
      </c>
      <c r="L336" s="121">
        <f>H336*K336</f>
        <v>3.9059999999999997</v>
      </c>
      <c r="M336" s="121"/>
      <c r="N336" s="121">
        <f>H336*M336</f>
        <v>0</v>
      </c>
      <c r="O336" s="123">
        <v>21</v>
      </c>
      <c r="P336" s="123">
        <f>J336*(O336/100)</f>
        <v>0</v>
      </c>
      <c r="Q336" s="123">
        <f>J336+P336</f>
        <v>0</v>
      </c>
      <c r="R336" s="8"/>
      <c r="S336" s="8"/>
      <c r="T336" s="8"/>
    </row>
    <row r="337" spans="1:20" ht="9.75" outlineLevel="5" x14ac:dyDescent="0.2">
      <c r="A337" s="124"/>
      <c r="B337" s="125"/>
      <c r="C337" s="125"/>
      <c r="D337" s="126"/>
      <c r="E337" s="131" t="s">
        <v>17</v>
      </c>
      <c r="F337" s="127" t="s">
        <v>508</v>
      </c>
      <c r="G337" s="126"/>
      <c r="H337" s="128">
        <v>12.6</v>
      </c>
      <c r="I337" s="129"/>
      <c r="J337" s="130"/>
      <c r="K337" s="128"/>
      <c r="L337" s="128"/>
      <c r="M337" s="128"/>
      <c r="N337" s="128"/>
      <c r="O337" s="130"/>
      <c r="P337" s="130"/>
      <c r="Q337" s="130"/>
      <c r="R337" s="6"/>
      <c r="S337" s="8"/>
    </row>
    <row r="338" spans="1:20" ht="7.5" customHeight="1" outlineLevel="5" x14ac:dyDescent="0.15">
      <c r="A338" s="8"/>
      <c r="B338" s="80"/>
      <c r="C338" s="79"/>
      <c r="D338" s="82"/>
      <c r="E338" s="37"/>
      <c r="F338" s="83"/>
      <c r="G338" s="82"/>
      <c r="H338" s="84"/>
      <c r="I338" s="86"/>
      <c r="J338" s="39"/>
      <c r="K338" s="43"/>
      <c r="L338" s="43"/>
      <c r="M338" s="43"/>
      <c r="N338" s="43"/>
      <c r="O338" s="39"/>
      <c r="P338" s="39"/>
      <c r="Q338" s="39"/>
      <c r="R338" s="6"/>
      <c r="S338" s="8"/>
    </row>
    <row r="339" spans="1:20" ht="11.25" outlineLevel="4" x14ac:dyDescent="0.2">
      <c r="A339" s="10"/>
      <c r="B339" s="116"/>
      <c r="C339" s="117">
        <v>78</v>
      </c>
      <c r="D339" s="118" t="s">
        <v>256</v>
      </c>
      <c r="E339" s="119" t="s">
        <v>509</v>
      </c>
      <c r="F339" s="120" t="s">
        <v>510</v>
      </c>
      <c r="G339" s="118" t="s">
        <v>338</v>
      </c>
      <c r="H339" s="121">
        <v>9</v>
      </c>
      <c r="I339" s="122"/>
      <c r="J339" s="123">
        <f>H339*I339</f>
        <v>0</v>
      </c>
      <c r="K339" s="121">
        <v>0.20649999999999999</v>
      </c>
      <c r="L339" s="121">
        <f>H339*K339</f>
        <v>1.8584999999999998</v>
      </c>
      <c r="M339" s="121"/>
      <c r="N339" s="121">
        <f>H339*M339</f>
        <v>0</v>
      </c>
      <c r="O339" s="123">
        <v>21</v>
      </c>
      <c r="P339" s="123">
        <f>J339*(O339/100)</f>
        <v>0</v>
      </c>
      <c r="Q339" s="123">
        <f>J339+P339</f>
        <v>0</v>
      </c>
      <c r="R339" s="8"/>
      <c r="S339" s="8"/>
      <c r="T339" s="8"/>
    </row>
    <row r="340" spans="1:20" ht="9.75" outlineLevel="5" x14ac:dyDescent="0.2">
      <c r="A340" s="124"/>
      <c r="B340" s="125"/>
      <c r="C340" s="125"/>
      <c r="D340" s="126"/>
      <c r="E340" s="131" t="s">
        <v>17</v>
      </c>
      <c r="F340" s="127" t="s">
        <v>511</v>
      </c>
      <c r="G340" s="126"/>
      <c r="H340" s="128">
        <v>9</v>
      </c>
      <c r="I340" s="129"/>
      <c r="J340" s="130"/>
      <c r="K340" s="128"/>
      <c r="L340" s="128"/>
      <c r="M340" s="128"/>
      <c r="N340" s="128"/>
      <c r="O340" s="130"/>
      <c r="P340" s="130"/>
      <c r="Q340" s="130"/>
      <c r="R340" s="6"/>
      <c r="S340" s="8"/>
    </row>
    <row r="341" spans="1:20" ht="7.5" customHeight="1" outlineLevel="5" x14ac:dyDescent="0.15">
      <c r="A341" s="8"/>
      <c r="B341" s="80"/>
      <c r="C341" s="79"/>
      <c r="D341" s="82"/>
      <c r="E341" s="37"/>
      <c r="F341" s="83"/>
      <c r="G341" s="82"/>
      <c r="H341" s="84"/>
      <c r="I341" s="86"/>
      <c r="J341" s="39"/>
      <c r="K341" s="43"/>
      <c r="L341" s="43"/>
      <c r="M341" s="43"/>
      <c r="N341" s="43"/>
      <c r="O341" s="39"/>
      <c r="P341" s="39"/>
      <c r="Q341" s="39"/>
      <c r="R341" s="6"/>
      <c r="S341" s="8"/>
    </row>
    <row r="342" spans="1:20" ht="11.25" outlineLevel="4" x14ac:dyDescent="0.2">
      <c r="A342" s="10"/>
      <c r="B342" s="116"/>
      <c r="C342" s="117">
        <v>79</v>
      </c>
      <c r="D342" s="118" t="s">
        <v>256</v>
      </c>
      <c r="E342" s="119" t="s">
        <v>512</v>
      </c>
      <c r="F342" s="120" t="s">
        <v>513</v>
      </c>
      <c r="G342" s="118" t="s">
        <v>338</v>
      </c>
      <c r="H342" s="121">
        <v>13.2</v>
      </c>
      <c r="I342" s="122"/>
      <c r="J342" s="123">
        <f>H342*I342</f>
        <v>0</v>
      </c>
      <c r="K342" s="121">
        <v>0.25812499999999999</v>
      </c>
      <c r="L342" s="121">
        <f>H342*K342</f>
        <v>3.4072499999999999</v>
      </c>
      <c r="M342" s="121"/>
      <c r="N342" s="121">
        <f>H342*M342</f>
        <v>0</v>
      </c>
      <c r="O342" s="123">
        <v>21</v>
      </c>
      <c r="P342" s="123">
        <f>J342*(O342/100)</f>
        <v>0</v>
      </c>
      <c r="Q342" s="123">
        <f>J342+P342</f>
        <v>0</v>
      </c>
      <c r="R342" s="8"/>
      <c r="S342" s="8"/>
      <c r="T342" s="8"/>
    </row>
    <row r="343" spans="1:20" ht="9.75" outlineLevel="5" x14ac:dyDescent="0.2">
      <c r="A343" s="124"/>
      <c r="B343" s="125"/>
      <c r="C343" s="125"/>
      <c r="D343" s="126"/>
      <c r="E343" s="131" t="s">
        <v>17</v>
      </c>
      <c r="F343" s="127" t="s">
        <v>514</v>
      </c>
      <c r="G343" s="126"/>
      <c r="H343" s="128">
        <v>13.2</v>
      </c>
      <c r="I343" s="129"/>
      <c r="J343" s="130"/>
      <c r="K343" s="128"/>
      <c r="L343" s="128"/>
      <c r="M343" s="128"/>
      <c r="N343" s="128"/>
      <c r="O343" s="130"/>
      <c r="P343" s="130"/>
      <c r="Q343" s="130"/>
      <c r="R343" s="6"/>
      <c r="S343" s="8"/>
    </row>
    <row r="344" spans="1:20" ht="7.5" customHeight="1" outlineLevel="5" x14ac:dyDescent="0.15">
      <c r="A344" s="8"/>
      <c r="B344" s="80"/>
      <c r="C344" s="79"/>
      <c r="D344" s="82"/>
      <c r="E344" s="37"/>
      <c r="F344" s="83"/>
      <c r="G344" s="82"/>
      <c r="H344" s="84"/>
      <c r="I344" s="86"/>
      <c r="J344" s="39"/>
      <c r="K344" s="43"/>
      <c r="L344" s="43"/>
      <c r="M344" s="43"/>
      <c r="N344" s="43"/>
      <c r="O344" s="39"/>
      <c r="P344" s="39"/>
      <c r="Q344" s="39"/>
      <c r="R344" s="6"/>
      <c r="S344" s="8"/>
    </row>
    <row r="345" spans="1:20" ht="11.25" outlineLevel="4" x14ac:dyDescent="0.2">
      <c r="A345" s="10"/>
      <c r="B345" s="116"/>
      <c r="C345" s="117">
        <v>80</v>
      </c>
      <c r="D345" s="118" t="s">
        <v>256</v>
      </c>
      <c r="E345" s="119" t="s">
        <v>515</v>
      </c>
      <c r="F345" s="120" t="s">
        <v>516</v>
      </c>
      <c r="G345" s="118" t="s">
        <v>338</v>
      </c>
      <c r="H345" s="121">
        <v>4</v>
      </c>
      <c r="I345" s="122"/>
      <c r="J345" s="123">
        <f>H345*I345</f>
        <v>0</v>
      </c>
      <c r="K345" s="121">
        <v>0.31</v>
      </c>
      <c r="L345" s="121">
        <f>H345*K345</f>
        <v>1.24</v>
      </c>
      <c r="M345" s="121"/>
      <c r="N345" s="121">
        <f>H345*M345</f>
        <v>0</v>
      </c>
      <c r="O345" s="123">
        <v>21</v>
      </c>
      <c r="P345" s="123">
        <f>J345*(O345/100)</f>
        <v>0</v>
      </c>
      <c r="Q345" s="123">
        <f>J345+P345</f>
        <v>0</v>
      </c>
      <c r="R345" s="8"/>
      <c r="S345" s="8"/>
      <c r="T345" s="8"/>
    </row>
    <row r="346" spans="1:20" ht="9.75" outlineLevel="5" x14ac:dyDescent="0.2">
      <c r="A346" s="124"/>
      <c r="B346" s="125"/>
      <c r="C346" s="125"/>
      <c r="D346" s="126"/>
      <c r="E346" s="131" t="s">
        <v>17</v>
      </c>
      <c r="F346" s="127" t="s">
        <v>517</v>
      </c>
      <c r="G346" s="126"/>
      <c r="H346" s="128">
        <v>4</v>
      </c>
      <c r="I346" s="129"/>
      <c r="J346" s="130"/>
      <c r="K346" s="128"/>
      <c r="L346" s="128"/>
      <c r="M346" s="128"/>
      <c r="N346" s="128"/>
      <c r="O346" s="130"/>
      <c r="P346" s="130"/>
      <c r="Q346" s="130"/>
      <c r="R346" s="6"/>
      <c r="S346" s="8"/>
    </row>
    <row r="347" spans="1:20" ht="7.5" customHeight="1" outlineLevel="5" x14ac:dyDescent="0.15">
      <c r="A347" s="8"/>
      <c r="B347" s="80"/>
      <c r="C347" s="79"/>
      <c r="D347" s="82"/>
      <c r="E347" s="37"/>
      <c r="F347" s="83"/>
      <c r="G347" s="82"/>
      <c r="H347" s="84"/>
      <c r="I347" s="86"/>
      <c r="J347" s="39"/>
      <c r="K347" s="43"/>
      <c r="L347" s="43"/>
      <c r="M347" s="43"/>
      <c r="N347" s="43"/>
      <c r="O347" s="39"/>
      <c r="P347" s="39"/>
      <c r="Q347" s="39"/>
      <c r="R347" s="6"/>
      <c r="S347" s="8"/>
    </row>
    <row r="348" spans="1:20" ht="11.25" outlineLevel="4" x14ac:dyDescent="0.2">
      <c r="A348" s="10"/>
      <c r="B348" s="116"/>
      <c r="C348" s="117">
        <v>81</v>
      </c>
      <c r="D348" s="118" t="s">
        <v>256</v>
      </c>
      <c r="E348" s="119" t="s">
        <v>518</v>
      </c>
      <c r="F348" s="120" t="s">
        <v>519</v>
      </c>
      <c r="G348" s="118" t="s">
        <v>338</v>
      </c>
      <c r="H348" s="121">
        <v>28.8</v>
      </c>
      <c r="I348" s="122"/>
      <c r="J348" s="123">
        <f>H348*I348</f>
        <v>0</v>
      </c>
      <c r="K348" s="121">
        <v>0.41299999999999998</v>
      </c>
      <c r="L348" s="121">
        <f>H348*K348</f>
        <v>11.894399999999999</v>
      </c>
      <c r="M348" s="121"/>
      <c r="N348" s="121">
        <f>H348*M348</f>
        <v>0</v>
      </c>
      <c r="O348" s="123">
        <v>21</v>
      </c>
      <c r="P348" s="123">
        <f>J348*(O348/100)</f>
        <v>0</v>
      </c>
      <c r="Q348" s="123">
        <f>J348+P348</f>
        <v>0</v>
      </c>
      <c r="R348" s="8"/>
      <c r="S348" s="8"/>
      <c r="T348" s="8"/>
    </row>
    <row r="349" spans="1:20" ht="9.75" outlineLevel="5" x14ac:dyDescent="0.2">
      <c r="A349" s="124"/>
      <c r="B349" s="125"/>
      <c r="C349" s="125"/>
      <c r="D349" s="126"/>
      <c r="E349" s="131" t="s">
        <v>17</v>
      </c>
      <c r="F349" s="127" t="s">
        <v>520</v>
      </c>
      <c r="G349" s="126"/>
      <c r="H349" s="128">
        <v>28.8</v>
      </c>
      <c r="I349" s="129"/>
      <c r="J349" s="130"/>
      <c r="K349" s="128"/>
      <c r="L349" s="128"/>
      <c r="M349" s="128"/>
      <c r="N349" s="128"/>
      <c r="O349" s="130"/>
      <c r="P349" s="130"/>
      <c r="Q349" s="130"/>
      <c r="R349" s="6"/>
      <c r="S349" s="8"/>
    </row>
    <row r="350" spans="1:20" ht="7.5" customHeight="1" outlineLevel="5" x14ac:dyDescent="0.15">
      <c r="A350" s="8"/>
      <c r="B350" s="80"/>
      <c r="C350" s="79"/>
      <c r="D350" s="82"/>
      <c r="E350" s="37"/>
      <c r="F350" s="83"/>
      <c r="G350" s="82"/>
      <c r="H350" s="84"/>
      <c r="I350" s="86"/>
      <c r="J350" s="39"/>
      <c r="K350" s="43"/>
      <c r="L350" s="43"/>
      <c r="M350" s="43"/>
      <c r="N350" s="43"/>
      <c r="O350" s="39"/>
      <c r="P350" s="39"/>
      <c r="Q350" s="39"/>
      <c r="R350" s="6"/>
      <c r="S350" s="8"/>
    </row>
    <row r="351" spans="1:20" ht="11.25" outlineLevel="4" x14ac:dyDescent="0.2">
      <c r="A351" s="10"/>
      <c r="B351" s="116"/>
      <c r="C351" s="117">
        <v>82</v>
      </c>
      <c r="D351" s="118" t="s">
        <v>200</v>
      </c>
      <c r="E351" s="119" t="s">
        <v>521</v>
      </c>
      <c r="F351" s="120" t="s">
        <v>522</v>
      </c>
      <c r="G351" s="118" t="s">
        <v>332</v>
      </c>
      <c r="H351" s="121">
        <v>38</v>
      </c>
      <c r="I351" s="122"/>
      <c r="J351" s="123">
        <f>H351*I351</f>
        <v>0</v>
      </c>
      <c r="K351" s="121">
        <v>0.29121000000000002</v>
      </c>
      <c r="L351" s="121">
        <f>H351*K351</f>
        <v>11.065980000000001</v>
      </c>
      <c r="M351" s="121"/>
      <c r="N351" s="121">
        <f>H351*M351</f>
        <v>0</v>
      </c>
      <c r="O351" s="123">
        <v>21</v>
      </c>
      <c r="P351" s="123">
        <f>J351*(O351/100)</f>
        <v>0</v>
      </c>
      <c r="Q351" s="123">
        <f>J351+P351</f>
        <v>0</v>
      </c>
      <c r="R351" s="8"/>
      <c r="S351" s="8"/>
      <c r="T351" s="8"/>
    </row>
    <row r="352" spans="1:20" ht="9.75" outlineLevel="5" x14ac:dyDescent="0.2">
      <c r="A352" s="124"/>
      <c r="B352" s="125"/>
      <c r="C352" s="125"/>
      <c r="D352" s="126"/>
      <c r="E352" s="131" t="s">
        <v>17</v>
      </c>
      <c r="F352" s="127" t="s">
        <v>502</v>
      </c>
      <c r="G352" s="126"/>
      <c r="H352" s="128">
        <v>0</v>
      </c>
      <c r="I352" s="129"/>
      <c r="J352" s="130"/>
      <c r="K352" s="128"/>
      <c r="L352" s="128"/>
      <c r="M352" s="128"/>
      <c r="N352" s="128"/>
      <c r="O352" s="130"/>
      <c r="P352" s="130"/>
      <c r="Q352" s="130"/>
      <c r="R352" s="6"/>
      <c r="S352" s="8"/>
    </row>
    <row r="353" spans="1:20" ht="9.75" outlineLevel="5" x14ac:dyDescent="0.2">
      <c r="A353" s="124"/>
      <c r="B353" s="125"/>
      <c r="C353" s="125"/>
      <c r="D353" s="126"/>
      <c r="E353" s="131"/>
      <c r="F353" s="127" t="s">
        <v>523</v>
      </c>
      <c r="G353" s="126"/>
      <c r="H353" s="128">
        <v>38</v>
      </c>
      <c r="I353" s="129"/>
      <c r="J353" s="130"/>
      <c r="K353" s="128"/>
      <c r="L353" s="128"/>
      <c r="M353" s="128"/>
      <c r="N353" s="128"/>
      <c r="O353" s="130"/>
      <c r="P353" s="130"/>
      <c r="Q353" s="130"/>
      <c r="R353" s="6"/>
      <c r="S353" s="8"/>
    </row>
    <row r="354" spans="1:20" ht="7.5" customHeight="1" outlineLevel="5" x14ac:dyDescent="0.15">
      <c r="A354" s="8"/>
      <c r="B354" s="80"/>
      <c r="C354" s="79"/>
      <c r="D354" s="82"/>
      <c r="E354" s="37"/>
      <c r="F354" s="83"/>
      <c r="G354" s="82"/>
      <c r="H354" s="84"/>
      <c r="I354" s="86"/>
      <c r="J354" s="39"/>
      <c r="K354" s="43"/>
      <c r="L354" s="43"/>
      <c r="M354" s="43"/>
      <c r="N354" s="43"/>
      <c r="O354" s="39"/>
      <c r="P354" s="39"/>
      <c r="Q354" s="39"/>
      <c r="R354" s="6"/>
      <c r="S354" s="8"/>
    </row>
    <row r="355" spans="1:20" ht="11.25" outlineLevel="4" x14ac:dyDescent="0.2">
      <c r="A355" s="10"/>
      <c r="B355" s="116"/>
      <c r="C355" s="117">
        <v>83</v>
      </c>
      <c r="D355" s="118" t="s">
        <v>256</v>
      </c>
      <c r="E355" s="119" t="s">
        <v>512</v>
      </c>
      <c r="F355" s="120" t="s">
        <v>513</v>
      </c>
      <c r="G355" s="118" t="s">
        <v>338</v>
      </c>
      <c r="H355" s="121">
        <v>20.6</v>
      </c>
      <c r="I355" s="122"/>
      <c r="J355" s="123">
        <f>H355*I355</f>
        <v>0</v>
      </c>
      <c r="K355" s="121">
        <v>0.25812499999999999</v>
      </c>
      <c r="L355" s="121">
        <f>H355*K355</f>
        <v>5.3173750000000002</v>
      </c>
      <c r="M355" s="121"/>
      <c r="N355" s="121">
        <f>H355*M355</f>
        <v>0</v>
      </c>
      <c r="O355" s="123">
        <v>21</v>
      </c>
      <c r="P355" s="123">
        <f>J355*(O355/100)</f>
        <v>0</v>
      </c>
      <c r="Q355" s="123">
        <f>J355+P355</f>
        <v>0</v>
      </c>
      <c r="R355" s="8"/>
      <c r="S355" s="8"/>
      <c r="T355" s="8"/>
    </row>
    <row r="356" spans="1:20" ht="9.75" outlineLevel="5" x14ac:dyDescent="0.2">
      <c r="A356" s="124"/>
      <c r="B356" s="125"/>
      <c r="C356" s="125"/>
      <c r="D356" s="126"/>
      <c r="E356" s="131" t="s">
        <v>17</v>
      </c>
      <c r="F356" s="127" t="s">
        <v>524</v>
      </c>
      <c r="G356" s="126"/>
      <c r="H356" s="128">
        <v>20.6</v>
      </c>
      <c r="I356" s="129"/>
      <c r="J356" s="130"/>
      <c r="K356" s="128"/>
      <c r="L356" s="128"/>
      <c r="M356" s="128"/>
      <c r="N356" s="128"/>
      <c r="O356" s="130"/>
      <c r="P356" s="130"/>
      <c r="Q356" s="130"/>
      <c r="R356" s="6"/>
      <c r="S356" s="8"/>
    </row>
    <row r="357" spans="1:20" ht="7.5" customHeight="1" outlineLevel="5" x14ac:dyDescent="0.15">
      <c r="A357" s="8"/>
      <c r="B357" s="80"/>
      <c r="C357" s="79"/>
      <c r="D357" s="82"/>
      <c r="E357" s="37"/>
      <c r="F357" s="83"/>
      <c r="G357" s="82"/>
      <c r="H357" s="84"/>
      <c r="I357" s="86"/>
      <c r="J357" s="39"/>
      <c r="K357" s="43"/>
      <c r="L357" s="43"/>
      <c r="M357" s="43"/>
      <c r="N357" s="43"/>
      <c r="O357" s="39"/>
      <c r="P357" s="39"/>
      <c r="Q357" s="39"/>
      <c r="R357" s="6"/>
      <c r="S357" s="8"/>
    </row>
    <row r="358" spans="1:20" ht="11.25" outlineLevel="4" x14ac:dyDescent="0.2">
      <c r="A358" s="10"/>
      <c r="B358" s="116"/>
      <c r="C358" s="117">
        <v>84</v>
      </c>
      <c r="D358" s="118" t="s">
        <v>256</v>
      </c>
      <c r="E358" s="119" t="s">
        <v>518</v>
      </c>
      <c r="F358" s="120" t="s">
        <v>519</v>
      </c>
      <c r="G358" s="118" t="s">
        <v>338</v>
      </c>
      <c r="H358" s="121">
        <v>195.2</v>
      </c>
      <c r="I358" s="122"/>
      <c r="J358" s="123">
        <f>H358*I358</f>
        <v>0</v>
      </c>
      <c r="K358" s="121">
        <v>0.41299999999999998</v>
      </c>
      <c r="L358" s="121">
        <f>H358*K358</f>
        <v>80.617599999999996</v>
      </c>
      <c r="M358" s="121"/>
      <c r="N358" s="121">
        <f>H358*M358</f>
        <v>0</v>
      </c>
      <c r="O358" s="123">
        <v>21</v>
      </c>
      <c r="P358" s="123">
        <f>J358*(O358/100)</f>
        <v>0</v>
      </c>
      <c r="Q358" s="123">
        <f>J358+P358</f>
        <v>0</v>
      </c>
      <c r="R358" s="8"/>
      <c r="S358" s="8"/>
      <c r="T358" s="8"/>
    </row>
    <row r="359" spans="1:20" ht="9.75" outlineLevel="5" x14ac:dyDescent="0.2">
      <c r="A359" s="124"/>
      <c r="B359" s="125"/>
      <c r="C359" s="125"/>
      <c r="D359" s="126"/>
      <c r="E359" s="131" t="s">
        <v>17</v>
      </c>
      <c r="F359" s="127" t="s">
        <v>525</v>
      </c>
      <c r="G359" s="126"/>
      <c r="H359" s="128">
        <v>195.2</v>
      </c>
      <c r="I359" s="129"/>
      <c r="J359" s="130"/>
      <c r="K359" s="128"/>
      <c r="L359" s="128"/>
      <c r="M359" s="128"/>
      <c r="N359" s="128"/>
      <c r="O359" s="130"/>
      <c r="P359" s="130"/>
      <c r="Q359" s="130"/>
      <c r="R359" s="6"/>
      <c r="S359" s="8"/>
    </row>
    <row r="360" spans="1:20" ht="7.5" customHeight="1" outlineLevel="5" x14ac:dyDescent="0.15">
      <c r="A360" s="8"/>
      <c r="B360" s="80"/>
      <c r="C360" s="79"/>
      <c r="D360" s="82"/>
      <c r="E360" s="37"/>
      <c r="F360" s="83"/>
      <c r="G360" s="82"/>
      <c r="H360" s="84"/>
      <c r="I360" s="86"/>
      <c r="J360" s="39"/>
      <c r="K360" s="43"/>
      <c r="L360" s="43"/>
      <c r="M360" s="43"/>
      <c r="N360" s="43"/>
      <c r="O360" s="39"/>
      <c r="P360" s="39"/>
      <c r="Q360" s="39"/>
      <c r="R360" s="6"/>
      <c r="S360" s="8"/>
    </row>
    <row r="361" spans="1:20" ht="11.25" outlineLevel="4" x14ac:dyDescent="0.2">
      <c r="A361" s="10"/>
      <c r="B361" s="116"/>
      <c r="C361" s="117">
        <v>85</v>
      </c>
      <c r="D361" s="118" t="s">
        <v>200</v>
      </c>
      <c r="E361" s="119" t="s">
        <v>526</v>
      </c>
      <c r="F361" s="120" t="s">
        <v>527</v>
      </c>
      <c r="G361" s="118" t="s">
        <v>332</v>
      </c>
      <c r="H361" s="121">
        <v>13</v>
      </c>
      <c r="I361" s="122"/>
      <c r="J361" s="123">
        <f>H361*I361</f>
        <v>0</v>
      </c>
      <c r="K361" s="121">
        <v>0.39805000000000001</v>
      </c>
      <c r="L361" s="121">
        <f>H361*K361</f>
        <v>5.1746499999999997</v>
      </c>
      <c r="M361" s="121"/>
      <c r="N361" s="121">
        <f>H361*M361</f>
        <v>0</v>
      </c>
      <c r="O361" s="123">
        <v>21</v>
      </c>
      <c r="P361" s="123">
        <f>J361*(O361/100)</f>
        <v>0</v>
      </c>
      <c r="Q361" s="123">
        <f>J361+P361</f>
        <v>0</v>
      </c>
      <c r="R361" s="8"/>
      <c r="S361" s="8"/>
      <c r="T361" s="8"/>
    </row>
    <row r="362" spans="1:20" ht="9.75" outlineLevel="5" x14ac:dyDescent="0.2">
      <c r="A362" s="124"/>
      <c r="B362" s="125"/>
      <c r="C362" s="125"/>
      <c r="D362" s="126"/>
      <c r="E362" s="131" t="s">
        <v>17</v>
      </c>
      <c r="F362" s="127" t="s">
        <v>502</v>
      </c>
      <c r="G362" s="126"/>
      <c r="H362" s="128">
        <v>0</v>
      </c>
      <c r="I362" s="129"/>
      <c r="J362" s="130"/>
      <c r="K362" s="128"/>
      <c r="L362" s="128"/>
      <c r="M362" s="128"/>
      <c r="N362" s="128"/>
      <c r="O362" s="130"/>
      <c r="P362" s="130"/>
      <c r="Q362" s="130"/>
      <c r="R362" s="6"/>
      <c r="S362" s="8"/>
    </row>
    <row r="363" spans="1:20" ht="9.75" outlineLevel="5" x14ac:dyDescent="0.2">
      <c r="A363" s="124"/>
      <c r="B363" s="125"/>
      <c r="C363" s="125"/>
      <c r="D363" s="126"/>
      <c r="E363" s="131"/>
      <c r="F363" s="127" t="s">
        <v>528</v>
      </c>
      <c r="G363" s="126"/>
      <c r="H363" s="128">
        <v>13</v>
      </c>
      <c r="I363" s="129"/>
      <c r="J363" s="130"/>
      <c r="K363" s="128"/>
      <c r="L363" s="128"/>
      <c r="M363" s="128"/>
      <c r="N363" s="128"/>
      <c r="O363" s="130"/>
      <c r="P363" s="130"/>
      <c r="Q363" s="130"/>
      <c r="R363" s="6"/>
      <c r="S363" s="8"/>
    </row>
    <row r="364" spans="1:20" ht="7.5" customHeight="1" outlineLevel="5" x14ac:dyDescent="0.15">
      <c r="A364" s="8"/>
      <c r="B364" s="80"/>
      <c r="C364" s="79"/>
      <c r="D364" s="82"/>
      <c r="E364" s="37"/>
      <c r="F364" s="83"/>
      <c r="G364" s="82"/>
      <c r="H364" s="84"/>
      <c r="I364" s="86"/>
      <c r="J364" s="39"/>
      <c r="K364" s="43"/>
      <c r="L364" s="43"/>
      <c r="M364" s="43"/>
      <c r="N364" s="43"/>
      <c r="O364" s="39"/>
      <c r="P364" s="39"/>
      <c r="Q364" s="39"/>
      <c r="R364" s="6"/>
      <c r="S364" s="8"/>
    </row>
    <row r="365" spans="1:20" ht="11.25" outlineLevel="4" x14ac:dyDescent="0.2">
      <c r="A365" s="10"/>
      <c r="B365" s="116"/>
      <c r="C365" s="117">
        <v>86</v>
      </c>
      <c r="D365" s="118" t="s">
        <v>256</v>
      </c>
      <c r="E365" s="119" t="s">
        <v>529</v>
      </c>
      <c r="F365" s="120" t="s">
        <v>530</v>
      </c>
      <c r="G365" s="118" t="s">
        <v>338</v>
      </c>
      <c r="H365" s="121">
        <v>74.44</v>
      </c>
      <c r="I365" s="122"/>
      <c r="J365" s="123">
        <f>H365*I365</f>
        <v>0</v>
      </c>
      <c r="K365" s="121">
        <v>0.361375</v>
      </c>
      <c r="L365" s="121">
        <f>H365*K365</f>
        <v>26.900755</v>
      </c>
      <c r="M365" s="121"/>
      <c r="N365" s="121">
        <f>H365*M365</f>
        <v>0</v>
      </c>
      <c r="O365" s="123">
        <v>21</v>
      </c>
      <c r="P365" s="123">
        <f>J365*(O365/100)</f>
        <v>0</v>
      </c>
      <c r="Q365" s="123">
        <f>J365+P365</f>
        <v>0</v>
      </c>
      <c r="R365" s="8"/>
      <c r="S365" s="8"/>
      <c r="T365" s="8"/>
    </row>
    <row r="366" spans="1:20" ht="9.75" outlineLevel="5" x14ac:dyDescent="0.2">
      <c r="A366" s="124"/>
      <c r="B366" s="125"/>
      <c r="C366" s="125"/>
      <c r="D366" s="126"/>
      <c r="E366" s="131" t="s">
        <v>17</v>
      </c>
      <c r="F366" s="127" t="s">
        <v>531</v>
      </c>
      <c r="G366" s="126"/>
      <c r="H366" s="128">
        <v>74.44</v>
      </c>
      <c r="I366" s="129"/>
      <c r="J366" s="130"/>
      <c r="K366" s="128"/>
      <c r="L366" s="128"/>
      <c r="M366" s="128"/>
      <c r="N366" s="128"/>
      <c r="O366" s="130"/>
      <c r="P366" s="130"/>
      <c r="Q366" s="130"/>
      <c r="R366" s="6"/>
      <c r="S366" s="8"/>
    </row>
    <row r="367" spans="1:20" ht="7.5" customHeight="1" outlineLevel="5" x14ac:dyDescent="0.15">
      <c r="A367" s="8"/>
      <c r="B367" s="80"/>
      <c r="C367" s="79"/>
      <c r="D367" s="82"/>
      <c r="E367" s="37"/>
      <c r="F367" s="83"/>
      <c r="G367" s="82"/>
      <c r="H367" s="84"/>
      <c r="I367" s="86"/>
      <c r="J367" s="39"/>
      <c r="K367" s="43"/>
      <c r="L367" s="43"/>
      <c r="M367" s="43"/>
      <c r="N367" s="43"/>
      <c r="O367" s="39"/>
      <c r="P367" s="39"/>
      <c r="Q367" s="39"/>
      <c r="R367" s="6"/>
      <c r="S367" s="8"/>
    </row>
    <row r="368" spans="1:20" ht="11.25" outlineLevel="4" x14ac:dyDescent="0.2">
      <c r="A368" s="10"/>
      <c r="B368" s="116"/>
      <c r="C368" s="117">
        <v>87</v>
      </c>
      <c r="D368" s="118" t="s">
        <v>256</v>
      </c>
      <c r="E368" s="119" t="s">
        <v>518</v>
      </c>
      <c r="F368" s="120" t="s">
        <v>519</v>
      </c>
      <c r="G368" s="118" t="s">
        <v>338</v>
      </c>
      <c r="H368" s="121">
        <v>44.4</v>
      </c>
      <c r="I368" s="122"/>
      <c r="J368" s="123">
        <f>H368*I368</f>
        <v>0</v>
      </c>
      <c r="K368" s="121">
        <v>0.41299999999999998</v>
      </c>
      <c r="L368" s="121">
        <f>H368*K368</f>
        <v>18.337199999999999</v>
      </c>
      <c r="M368" s="121"/>
      <c r="N368" s="121">
        <f>H368*M368</f>
        <v>0</v>
      </c>
      <c r="O368" s="123">
        <v>21</v>
      </c>
      <c r="P368" s="123">
        <f>J368*(O368/100)</f>
        <v>0</v>
      </c>
      <c r="Q368" s="123">
        <f>J368+P368</f>
        <v>0</v>
      </c>
      <c r="R368" s="8"/>
      <c r="S368" s="8"/>
      <c r="T368" s="8"/>
    </row>
    <row r="369" spans="1:20" ht="9.75" outlineLevel="5" x14ac:dyDescent="0.2">
      <c r="A369" s="124"/>
      <c r="B369" s="125"/>
      <c r="C369" s="125"/>
      <c r="D369" s="126"/>
      <c r="E369" s="131" t="s">
        <v>17</v>
      </c>
      <c r="F369" s="127" t="s">
        <v>532</v>
      </c>
      <c r="G369" s="126"/>
      <c r="H369" s="128">
        <v>44.400000000000006</v>
      </c>
      <c r="I369" s="129"/>
      <c r="J369" s="130"/>
      <c r="K369" s="128"/>
      <c r="L369" s="128"/>
      <c r="M369" s="128"/>
      <c r="N369" s="128"/>
      <c r="O369" s="130"/>
      <c r="P369" s="130"/>
      <c r="Q369" s="130"/>
      <c r="R369" s="6"/>
      <c r="S369" s="8"/>
    </row>
    <row r="370" spans="1:20" ht="7.5" customHeight="1" outlineLevel="5" x14ac:dyDescent="0.15">
      <c r="A370" s="8"/>
      <c r="B370" s="80"/>
      <c r="C370" s="79"/>
      <c r="D370" s="82"/>
      <c r="E370" s="37"/>
      <c r="F370" s="83"/>
      <c r="G370" s="82"/>
      <c r="H370" s="84"/>
      <c r="I370" s="86"/>
      <c r="J370" s="39"/>
      <c r="K370" s="43"/>
      <c r="L370" s="43"/>
      <c r="M370" s="43"/>
      <c r="N370" s="43"/>
      <c r="O370" s="39"/>
      <c r="P370" s="39"/>
      <c r="Q370" s="39"/>
      <c r="R370" s="6"/>
      <c r="S370" s="8"/>
    </row>
    <row r="371" spans="1:20" ht="11.25" outlineLevel="4" x14ac:dyDescent="0.2">
      <c r="A371" s="10"/>
      <c r="B371" s="116"/>
      <c r="C371" s="117">
        <v>88</v>
      </c>
      <c r="D371" s="118" t="s">
        <v>256</v>
      </c>
      <c r="E371" s="119" t="s">
        <v>533</v>
      </c>
      <c r="F371" s="120" t="s">
        <v>534</v>
      </c>
      <c r="G371" s="118" t="s">
        <v>535</v>
      </c>
      <c r="H371" s="121">
        <v>1</v>
      </c>
      <c r="I371" s="122"/>
      <c r="J371" s="123">
        <f>H371*I371</f>
        <v>0</v>
      </c>
      <c r="K371" s="121"/>
      <c r="L371" s="121">
        <f>H371*K371</f>
        <v>0</v>
      </c>
      <c r="M371" s="121"/>
      <c r="N371" s="121">
        <f>H371*M371</f>
        <v>0</v>
      </c>
      <c r="O371" s="123">
        <v>21</v>
      </c>
      <c r="P371" s="123">
        <f>J371*(O371/100)</f>
        <v>0</v>
      </c>
      <c r="Q371" s="123">
        <f>J371+P371</f>
        <v>0</v>
      </c>
      <c r="R371" s="8"/>
      <c r="S371" s="8"/>
      <c r="T371" s="8"/>
    </row>
    <row r="372" spans="1:20" ht="11.25" outlineLevel="4" x14ac:dyDescent="0.2">
      <c r="A372" s="10"/>
      <c r="B372" s="116"/>
      <c r="C372" s="117">
        <v>89</v>
      </c>
      <c r="D372" s="118" t="s">
        <v>200</v>
      </c>
      <c r="E372" s="119" t="s">
        <v>536</v>
      </c>
      <c r="F372" s="120" t="s">
        <v>537</v>
      </c>
      <c r="G372" s="118" t="s">
        <v>203</v>
      </c>
      <c r="H372" s="121">
        <v>2.0256249999999998</v>
      </c>
      <c r="I372" s="122"/>
      <c r="J372" s="123">
        <f>H372*I372</f>
        <v>0</v>
      </c>
      <c r="K372" s="121">
        <v>2.6446800000000001</v>
      </c>
      <c r="L372" s="121">
        <f>H372*K372</f>
        <v>5.3571299249999997</v>
      </c>
      <c r="M372" s="121"/>
      <c r="N372" s="121">
        <f>H372*M372</f>
        <v>0</v>
      </c>
      <c r="O372" s="123">
        <v>21</v>
      </c>
      <c r="P372" s="123">
        <f>J372*(O372/100)</f>
        <v>0</v>
      </c>
      <c r="Q372" s="123">
        <f>J372+P372</f>
        <v>0</v>
      </c>
      <c r="R372" s="8"/>
      <c r="S372" s="8"/>
      <c r="T372" s="8"/>
    </row>
    <row r="373" spans="1:20" ht="9.75" outlineLevel="5" x14ac:dyDescent="0.2">
      <c r="A373" s="124"/>
      <c r="B373" s="125"/>
      <c r="C373" s="125"/>
      <c r="D373" s="126"/>
      <c r="E373" s="131" t="s">
        <v>17</v>
      </c>
      <c r="F373" s="127" t="s">
        <v>538</v>
      </c>
      <c r="G373" s="126"/>
      <c r="H373" s="128">
        <v>0</v>
      </c>
      <c r="I373" s="129"/>
      <c r="J373" s="130"/>
      <c r="K373" s="128"/>
      <c r="L373" s="128"/>
      <c r="M373" s="128"/>
      <c r="N373" s="128"/>
      <c r="O373" s="130"/>
      <c r="P373" s="130"/>
      <c r="Q373" s="130"/>
      <c r="R373" s="6"/>
      <c r="S373" s="8"/>
    </row>
    <row r="374" spans="1:20" ht="9.75" outlineLevel="5" x14ac:dyDescent="0.2">
      <c r="A374" s="124"/>
      <c r="B374" s="125"/>
      <c r="C374" s="125"/>
      <c r="D374" s="126"/>
      <c r="E374" s="131"/>
      <c r="F374" s="127" t="s">
        <v>539</v>
      </c>
      <c r="G374" s="126"/>
      <c r="H374" s="128">
        <v>2.0256250000000002</v>
      </c>
      <c r="I374" s="129"/>
      <c r="J374" s="130"/>
      <c r="K374" s="128"/>
      <c r="L374" s="128"/>
      <c r="M374" s="128"/>
      <c r="N374" s="128"/>
      <c r="O374" s="130"/>
      <c r="P374" s="130"/>
      <c r="Q374" s="130"/>
      <c r="R374" s="6"/>
      <c r="S374" s="8"/>
    </row>
    <row r="375" spans="1:20" ht="7.5" customHeight="1" outlineLevel="5" x14ac:dyDescent="0.15">
      <c r="A375" s="8"/>
      <c r="B375" s="80"/>
      <c r="C375" s="79"/>
      <c r="D375" s="82"/>
      <c r="E375" s="37"/>
      <c r="F375" s="83"/>
      <c r="G375" s="82"/>
      <c r="H375" s="84"/>
      <c r="I375" s="86"/>
      <c r="J375" s="39"/>
      <c r="K375" s="43"/>
      <c r="L375" s="43"/>
      <c r="M375" s="43"/>
      <c r="N375" s="43"/>
      <c r="O375" s="39"/>
      <c r="P375" s="39"/>
      <c r="Q375" s="39"/>
      <c r="R375" s="6"/>
      <c r="S375" s="8"/>
    </row>
    <row r="376" spans="1:20" ht="11.25" outlineLevel="4" x14ac:dyDescent="0.2">
      <c r="A376" s="10"/>
      <c r="B376" s="116"/>
      <c r="C376" s="117">
        <v>90</v>
      </c>
      <c r="D376" s="118" t="s">
        <v>200</v>
      </c>
      <c r="E376" s="119" t="s">
        <v>540</v>
      </c>
      <c r="F376" s="120" t="s">
        <v>541</v>
      </c>
      <c r="G376" s="118" t="s">
        <v>259</v>
      </c>
      <c r="H376" s="121">
        <v>0.25522875</v>
      </c>
      <c r="I376" s="122"/>
      <c r="J376" s="123">
        <f>H376*I376</f>
        <v>0</v>
      </c>
      <c r="K376" s="121">
        <v>1.0384</v>
      </c>
      <c r="L376" s="121">
        <f>H376*K376</f>
        <v>0.26502953400000001</v>
      </c>
      <c r="M376" s="121"/>
      <c r="N376" s="121">
        <f>H376*M376</f>
        <v>0</v>
      </c>
      <c r="O376" s="123">
        <v>21</v>
      </c>
      <c r="P376" s="123">
        <f>J376*(O376/100)</f>
        <v>0</v>
      </c>
      <c r="Q376" s="123">
        <f>J376+P376</f>
        <v>0</v>
      </c>
      <c r="R376" s="8"/>
      <c r="S376" s="8"/>
      <c r="T376" s="8"/>
    </row>
    <row r="377" spans="1:20" ht="9.75" outlineLevel="5" x14ac:dyDescent="0.2">
      <c r="A377" s="124"/>
      <c r="B377" s="125"/>
      <c r="C377" s="125"/>
      <c r="D377" s="126"/>
      <c r="E377" s="131" t="s">
        <v>17</v>
      </c>
      <c r="F377" s="127" t="s">
        <v>542</v>
      </c>
      <c r="G377" s="126"/>
      <c r="H377" s="128">
        <v>0</v>
      </c>
      <c r="I377" s="129"/>
      <c r="J377" s="130"/>
      <c r="K377" s="128"/>
      <c r="L377" s="128"/>
      <c r="M377" s="128"/>
      <c r="N377" s="128"/>
      <c r="O377" s="130"/>
      <c r="P377" s="130"/>
      <c r="Q377" s="130"/>
      <c r="R377" s="6"/>
      <c r="S377" s="8"/>
    </row>
    <row r="378" spans="1:20" ht="9.75" outlineLevel="5" x14ac:dyDescent="0.2">
      <c r="A378" s="124"/>
      <c r="B378" s="125"/>
      <c r="C378" s="125"/>
      <c r="D378" s="126"/>
      <c r="E378" s="131"/>
      <c r="F378" s="127" t="s">
        <v>539</v>
      </c>
      <c r="G378" s="126"/>
      <c r="H378" s="128">
        <v>0.25522875</v>
      </c>
      <c r="I378" s="129"/>
      <c r="J378" s="130"/>
      <c r="K378" s="128"/>
      <c r="L378" s="128"/>
      <c r="M378" s="128"/>
      <c r="N378" s="128"/>
      <c r="O378" s="130"/>
      <c r="P378" s="130"/>
      <c r="Q378" s="130"/>
      <c r="R378" s="6"/>
      <c r="S378" s="8"/>
    </row>
    <row r="379" spans="1:20" ht="7.5" customHeight="1" outlineLevel="5" x14ac:dyDescent="0.15">
      <c r="A379" s="8"/>
      <c r="B379" s="80"/>
      <c r="C379" s="79"/>
      <c r="D379" s="82"/>
      <c r="E379" s="37"/>
      <c r="F379" s="83"/>
      <c r="G379" s="82"/>
      <c r="H379" s="84"/>
      <c r="I379" s="86"/>
      <c r="J379" s="39"/>
      <c r="K379" s="43"/>
      <c r="L379" s="43"/>
      <c r="M379" s="43"/>
      <c r="N379" s="43"/>
      <c r="O379" s="39"/>
      <c r="P379" s="39"/>
      <c r="Q379" s="39"/>
      <c r="R379" s="6"/>
      <c r="S379" s="8"/>
    </row>
    <row r="380" spans="1:20" ht="11.25" outlineLevel="4" x14ac:dyDescent="0.2">
      <c r="A380" s="10"/>
      <c r="B380" s="116"/>
      <c r="C380" s="117">
        <v>91</v>
      </c>
      <c r="D380" s="118" t="s">
        <v>200</v>
      </c>
      <c r="E380" s="119" t="s">
        <v>543</v>
      </c>
      <c r="F380" s="120" t="s">
        <v>544</v>
      </c>
      <c r="G380" s="118" t="s">
        <v>203</v>
      </c>
      <c r="H380" s="121">
        <v>1.8720000000000001</v>
      </c>
      <c r="I380" s="122"/>
      <c r="J380" s="123">
        <f>H380*I380</f>
        <v>0</v>
      </c>
      <c r="K380" s="121">
        <v>2.5020099999999998</v>
      </c>
      <c r="L380" s="121">
        <f>H380*K380</f>
        <v>4.6837627199999998</v>
      </c>
      <c r="M380" s="121"/>
      <c r="N380" s="121">
        <f>H380*M380</f>
        <v>0</v>
      </c>
      <c r="O380" s="123">
        <v>21</v>
      </c>
      <c r="P380" s="123">
        <f>J380*(O380/100)</f>
        <v>0</v>
      </c>
      <c r="Q380" s="123">
        <f>J380+P380</f>
        <v>0</v>
      </c>
      <c r="R380" s="8"/>
      <c r="S380" s="8"/>
      <c r="T380" s="8"/>
    </row>
    <row r="381" spans="1:20" ht="9.75" outlineLevel="5" x14ac:dyDescent="0.2">
      <c r="A381" s="124"/>
      <c r="B381" s="125"/>
      <c r="C381" s="125"/>
      <c r="D381" s="126"/>
      <c r="E381" s="131" t="s">
        <v>17</v>
      </c>
      <c r="F381" s="127" t="s">
        <v>545</v>
      </c>
      <c r="G381" s="126"/>
      <c r="H381" s="128">
        <v>0</v>
      </c>
      <c r="I381" s="129"/>
      <c r="J381" s="130"/>
      <c r="K381" s="128"/>
      <c r="L381" s="128"/>
      <c r="M381" s="128"/>
      <c r="N381" s="128"/>
      <c r="O381" s="130"/>
      <c r="P381" s="130"/>
      <c r="Q381" s="130"/>
      <c r="R381" s="6"/>
      <c r="S381" s="8"/>
    </row>
    <row r="382" spans="1:20" ht="9.75" outlineLevel="5" x14ac:dyDescent="0.2">
      <c r="A382" s="124"/>
      <c r="B382" s="125"/>
      <c r="C382" s="125"/>
      <c r="D382" s="126"/>
      <c r="E382" s="131"/>
      <c r="F382" s="127" t="s">
        <v>546</v>
      </c>
      <c r="G382" s="126"/>
      <c r="H382" s="128">
        <v>1.8720000000000003</v>
      </c>
      <c r="I382" s="129"/>
      <c r="J382" s="130"/>
      <c r="K382" s="128"/>
      <c r="L382" s="128"/>
      <c r="M382" s="128"/>
      <c r="N382" s="128"/>
      <c r="O382" s="130"/>
      <c r="P382" s="130"/>
      <c r="Q382" s="130"/>
      <c r="R382" s="6"/>
      <c r="S382" s="8"/>
    </row>
    <row r="383" spans="1:20" ht="7.5" customHeight="1" outlineLevel="5" x14ac:dyDescent="0.15">
      <c r="A383" s="8"/>
      <c r="B383" s="80"/>
      <c r="C383" s="79"/>
      <c r="D383" s="82"/>
      <c r="E383" s="37"/>
      <c r="F383" s="83"/>
      <c r="G383" s="82"/>
      <c r="H383" s="84"/>
      <c r="I383" s="86"/>
      <c r="J383" s="39"/>
      <c r="K383" s="43"/>
      <c r="L383" s="43"/>
      <c r="M383" s="43"/>
      <c r="N383" s="43"/>
      <c r="O383" s="39"/>
      <c r="P383" s="39"/>
      <c r="Q383" s="39"/>
      <c r="R383" s="6"/>
      <c r="S383" s="8"/>
    </row>
    <row r="384" spans="1:20" ht="11.25" outlineLevel="4" x14ac:dyDescent="0.2">
      <c r="A384" s="10"/>
      <c r="B384" s="116"/>
      <c r="C384" s="117">
        <v>92</v>
      </c>
      <c r="D384" s="118" t="s">
        <v>200</v>
      </c>
      <c r="E384" s="119" t="s">
        <v>547</v>
      </c>
      <c r="F384" s="120" t="s">
        <v>548</v>
      </c>
      <c r="G384" s="118" t="s">
        <v>203</v>
      </c>
      <c r="H384" s="121">
        <v>27.270199999999999</v>
      </c>
      <c r="I384" s="122"/>
      <c r="J384" s="123">
        <f>H384*I384</f>
        <v>0</v>
      </c>
      <c r="K384" s="121">
        <v>2.5019800000000001</v>
      </c>
      <c r="L384" s="121">
        <f>H384*K384</f>
        <v>68.229494996</v>
      </c>
      <c r="M384" s="121"/>
      <c r="N384" s="121">
        <f>H384*M384</f>
        <v>0</v>
      </c>
      <c r="O384" s="123">
        <v>21</v>
      </c>
      <c r="P384" s="123">
        <f>J384*(O384/100)</f>
        <v>0</v>
      </c>
      <c r="Q384" s="123">
        <f>J384+P384</f>
        <v>0</v>
      </c>
      <c r="R384" s="8"/>
      <c r="S384" s="8"/>
      <c r="T384" s="8"/>
    </row>
    <row r="385" spans="1:19" ht="9.75" outlineLevel="5" x14ac:dyDescent="0.2">
      <c r="A385" s="124"/>
      <c r="B385" s="125"/>
      <c r="C385" s="125"/>
      <c r="D385" s="126"/>
      <c r="E385" s="131" t="s">
        <v>17</v>
      </c>
      <c r="F385" s="127" t="s">
        <v>549</v>
      </c>
      <c r="G385" s="126"/>
      <c r="H385" s="128">
        <v>0</v>
      </c>
      <c r="I385" s="129"/>
      <c r="J385" s="130"/>
      <c r="K385" s="128"/>
      <c r="L385" s="128"/>
      <c r="M385" s="128"/>
      <c r="N385" s="128"/>
      <c r="O385" s="130"/>
      <c r="P385" s="130"/>
      <c r="Q385" s="130"/>
      <c r="R385" s="6"/>
      <c r="S385" s="8"/>
    </row>
    <row r="386" spans="1:19" ht="9.75" outlineLevel="5" x14ac:dyDescent="0.2">
      <c r="A386" s="124"/>
      <c r="B386" s="125"/>
      <c r="C386" s="125"/>
      <c r="D386" s="126"/>
      <c r="E386" s="131"/>
      <c r="F386" s="127" t="s">
        <v>550</v>
      </c>
      <c r="G386" s="126"/>
      <c r="H386" s="128">
        <v>0</v>
      </c>
      <c r="I386" s="129"/>
      <c r="J386" s="130"/>
      <c r="K386" s="128"/>
      <c r="L386" s="128"/>
      <c r="M386" s="128"/>
      <c r="N386" s="128"/>
      <c r="O386" s="130"/>
      <c r="P386" s="130"/>
      <c r="Q386" s="130"/>
      <c r="R386" s="6"/>
      <c r="S386" s="8"/>
    </row>
    <row r="387" spans="1:19" ht="9.75" outlineLevel="5" x14ac:dyDescent="0.2">
      <c r="A387" s="124"/>
      <c r="B387" s="125"/>
      <c r="C387" s="125"/>
      <c r="D387" s="126"/>
      <c r="E387" s="131"/>
      <c r="F387" s="127" t="s">
        <v>551</v>
      </c>
      <c r="G387" s="126"/>
      <c r="H387" s="128">
        <v>5.4090000000000007</v>
      </c>
      <c r="I387" s="129"/>
      <c r="J387" s="130"/>
      <c r="K387" s="128"/>
      <c r="L387" s="128"/>
      <c r="M387" s="128"/>
      <c r="N387" s="128"/>
      <c r="O387" s="130"/>
      <c r="P387" s="130"/>
      <c r="Q387" s="130"/>
      <c r="R387" s="6"/>
      <c r="S387" s="8"/>
    </row>
    <row r="388" spans="1:19" ht="9.75" outlineLevel="5" x14ac:dyDescent="0.2">
      <c r="A388" s="124"/>
      <c r="B388" s="125"/>
      <c r="C388" s="125"/>
      <c r="D388" s="126"/>
      <c r="E388" s="131"/>
      <c r="F388" s="127" t="s">
        <v>552</v>
      </c>
      <c r="G388" s="126"/>
      <c r="H388" s="128">
        <v>2.6</v>
      </c>
      <c r="I388" s="129"/>
      <c r="J388" s="130"/>
      <c r="K388" s="128"/>
      <c r="L388" s="128"/>
      <c r="M388" s="128"/>
      <c r="N388" s="128"/>
      <c r="O388" s="130"/>
      <c r="P388" s="130"/>
      <c r="Q388" s="130"/>
      <c r="R388" s="6"/>
      <c r="S388" s="8"/>
    </row>
    <row r="389" spans="1:19" ht="9.75" outlineLevel="5" x14ac:dyDescent="0.2">
      <c r="A389" s="124"/>
      <c r="B389" s="125"/>
      <c r="C389" s="125"/>
      <c r="D389" s="126"/>
      <c r="E389" s="131"/>
      <c r="F389" s="127" t="s">
        <v>553</v>
      </c>
      <c r="G389" s="126"/>
      <c r="H389" s="128">
        <v>7.120000000000001</v>
      </c>
      <c r="I389" s="129"/>
      <c r="J389" s="130"/>
      <c r="K389" s="128"/>
      <c r="L389" s="128"/>
      <c r="M389" s="128"/>
      <c r="N389" s="128"/>
      <c r="O389" s="130"/>
      <c r="P389" s="130"/>
      <c r="Q389" s="130"/>
      <c r="R389" s="6"/>
      <c r="S389" s="8"/>
    </row>
    <row r="390" spans="1:19" ht="9.75" outlineLevel="5" x14ac:dyDescent="0.2">
      <c r="A390" s="124"/>
      <c r="B390" s="125"/>
      <c r="C390" s="125"/>
      <c r="D390" s="126"/>
      <c r="E390" s="131"/>
      <c r="F390" s="127" t="s">
        <v>554</v>
      </c>
      <c r="G390" s="126"/>
      <c r="H390" s="128">
        <v>0</v>
      </c>
      <c r="I390" s="129"/>
      <c r="J390" s="130"/>
      <c r="K390" s="128"/>
      <c r="L390" s="128"/>
      <c r="M390" s="128"/>
      <c r="N390" s="128"/>
      <c r="O390" s="130"/>
      <c r="P390" s="130"/>
      <c r="Q390" s="130"/>
      <c r="R390" s="6"/>
      <c r="S390" s="8"/>
    </row>
    <row r="391" spans="1:19" ht="9.75" outlineLevel="5" x14ac:dyDescent="0.2">
      <c r="A391" s="124"/>
      <c r="B391" s="125"/>
      <c r="C391" s="125"/>
      <c r="D391" s="126"/>
      <c r="E391" s="131"/>
      <c r="F391" s="127" t="s">
        <v>555</v>
      </c>
      <c r="G391" s="126"/>
      <c r="H391" s="128">
        <v>0.90749999999999997</v>
      </c>
      <c r="I391" s="129"/>
      <c r="J391" s="130"/>
      <c r="K391" s="128"/>
      <c r="L391" s="128"/>
      <c r="M391" s="128"/>
      <c r="N391" s="128"/>
      <c r="O391" s="130"/>
      <c r="P391" s="130"/>
      <c r="Q391" s="130"/>
      <c r="R391" s="6"/>
      <c r="S391" s="8"/>
    </row>
    <row r="392" spans="1:19" ht="9.75" outlineLevel="5" x14ac:dyDescent="0.2">
      <c r="A392" s="124"/>
      <c r="B392" s="125"/>
      <c r="C392" s="125"/>
      <c r="D392" s="126"/>
      <c r="E392" s="131"/>
      <c r="F392" s="127" t="s">
        <v>556</v>
      </c>
      <c r="G392" s="126"/>
      <c r="H392" s="128">
        <v>0.60499999999999998</v>
      </c>
      <c r="I392" s="129"/>
      <c r="J392" s="130"/>
      <c r="K392" s="128"/>
      <c r="L392" s="128"/>
      <c r="M392" s="128"/>
      <c r="N392" s="128"/>
      <c r="O392" s="130"/>
      <c r="P392" s="130"/>
      <c r="Q392" s="130"/>
      <c r="R392" s="6"/>
      <c r="S392" s="8"/>
    </row>
    <row r="393" spans="1:19" ht="9.75" outlineLevel="5" x14ac:dyDescent="0.2">
      <c r="A393" s="124"/>
      <c r="B393" s="125"/>
      <c r="C393" s="125"/>
      <c r="D393" s="126"/>
      <c r="E393" s="131"/>
      <c r="F393" s="127" t="s">
        <v>557</v>
      </c>
      <c r="G393" s="126"/>
      <c r="H393" s="128">
        <v>1.4902500000000001</v>
      </c>
      <c r="I393" s="129"/>
      <c r="J393" s="130"/>
      <c r="K393" s="128"/>
      <c r="L393" s="128"/>
      <c r="M393" s="128"/>
      <c r="N393" s="128"/>
      <c r="O393" s="130"/>
      <c r="P393" s="130"/>
      <c r="Q393" s="130"/>
      <c r="R393" s="6"/>
      <c r="S393" s="8"/>
    </row>
    <row r="394" spans="1:19" ht="9.75" outlineLevel="5" x14ac:dyDescent="0.2">
      <c r="A394" s="124"/>
      <c r="B394" s="125"/>
      <c r="C394" s="125"/>
      <c r="D394" s="126"/>
      <c r="E394" s="131"/>
      <c r="F394" s="127" t="s">
        <v>558</v>
      </c>
      <c r="G394" s="126"/>
      <c r="H394" s="128">
        <v>0</v>
      </c>
      <c r="I394" s="129"/>
      <c r="J394" s="130"/>
      <c r="K394" s="128"/>
      <c r="L394" s="128"/>
      <c r="M394" s="128"/>
      <c r="N394" s="128"/>
      <c r="O394" s="130"/>
      <c r="P394" s="130"/>
      <c r="Q394" s="130"/>
      <c r="R394" s="6"/>
      <c r="S394" s="8"/>
    </row>
    <row r="395" spans="1:19" ht="9.75" outlineLevel="5" x14ac:dyDescent="0.2">
      <c r="A395" s="124"/>
      <c r="B395" s="125"/>
      <c r="C395" s="125"/>
      <c r="D395" s="126"/>
      <c r="E395" s="131"/>
      <c r="F395" s="127" t="s">
        <v>559</v>
      </c>
      <c r="G395" s="126"/>
      <c r="H395" s="128">
        <v>0.18937499999999999</v>
      </c>
      <c r="I395" s="129"/>
      <c r="J395" s="130"/>
      <c r="K395" s="128"/>
      <c r="L395" s="128"/>
      <c r="M395" s="128"/>
      <c r="N395" s="128"/>
      <c r="O395" s="130"/>
      <c r="P395" s="130"/>
      <c r="Q395" s="130"/>
      <c r="R395" s="6"/>
      <c r="S395" s="8"/>
    </row>
    <row r="396" spans="1:19" ht="9.75" outlineLevel="5" x14ac:dyDescent="0.2">
      <c r="A396" s="124"/>
      <c r="B396" s="125"/>
      <c r="C396" s="125"/>
      <c r="D396" s="126"/>
      <c r="E396" s="131"/>
      <c r="F396" s="127" t="s">
        <v>246</v>
      </c>
      <c r="G396" s="126"/>
      <c r="H396" s="128">
        <v>18.321124999999999</v>
      </c>
      <c r="I396" s="129"/>
      <c r="J396" s="130"/>
      <c r="K396" s="128"/>
      <c r="L396" s="128"/>
      <c r="M396" s="128"/>
      <c r="N396" s="128"/>
      <c r="O396" s="130"/>
      <c r="P396" s="130"/>
      <c r="Q396" s="130"/>
      <c r="R396" s="6"/>
      <c r="S396" s="8"/>
    </row>
    <row r="397" spans="1:19" ht="9.75" outlineLevel="5" x14ac:dyDescent="0.2">
      <c r="A397" s="124"/>
      <c r="B397" s="125"/>
      <c r="C397" s="125"/>
      <c r="D397" s="126"/>
      <c r="E397" s="131"/>
      <c r="F397" s="127" t="s">
        <v>560</v>
      </c>
      <c r="G397" s="126"/>
      <c r="H397" s="128">
        <v>0</v>
      </c>
      <c r="I397" s="129"/>
      <c r="J397" s="130"/>
      <c r="K397" s="128"/>
      <c r="L397" s="128"/>
      <c r="M397" s="128"/>
      <c r="N397" s="128"/>
      <c r="O397" s="130"/>
      <c r="P397" s="130"/>
      <c r="Q397" s="130"/>
      <c r="R397" s="6"/>
      <c r="S397" s="8"/>
    </row>
    <row r="398" spans="1:19" ht="9.75" outlineLevel="5" x14ac:dyDescent="0.2">
      <c r="A398" s="124"/>
      <c r="B398" s="125"/>
      <c r="C398" s="125"/>
      <c r="D398" s="126"/>
      <c r="E398" s="131"/>
      <c r="F398" s="127" t="s">
        <v>561</v>
      </c>
      <c r="G398" s="126"/>
      <c r="H398" s="128">
        <v>0</v>
      </c>
      <c r="I398" s="129"/>
      <c r="J398" s="130"/>
      <c r="K398" s="128"/>
      <c r="L398" s="128"/>
      <c r="M398" s="128"/>
      <c r="N398" s="128"/>
      <c r="O398" s="130"/>
      <c r="P398" s="130"/>
      <c r="Q398" s="130"/>
      <c r="R398" s="6"/>
      <c r="S398" s="8"/>
    </row>
    <row r="399" spans="1:19" ht="9.75" outlineLevel="5" x14ac:dyDescent="0.2">
      <c r="A399" s="124"/>
      <c r="B399" s="125"/>
      <c r="C399" s="125"/>
      <c r="D399" s="126"/>
      <c r="E399" s="131"/>
      <c r="F399" s="127" t="s">
        <v>562</v>
      </c>
      <c r="G399" s="126"/>
      <c r="H399" s="128">
        <v>4.5890000000000004</v>
      </c>
      <c r="I399" s="129"/>
      <c r="J399" s="130"/>
      <c r="K399" s="128"/>
      <c r="L399" s="128"/>
      <c r="M399" s="128"/>
      <c r="N399" s="128"/>
      <c r="O399" s="130"/>
      <c r="P399" s="130"/>
      <c r="Q399" s="130"/>
      <c r="R399" s="6"/>
      <c r="S399" s="8"/>
    </row>
    <row r="400" spans="1:19" ht="9.75" outlineLevel="5" x14ac:dyDescent="0.2">
      <c r="A400" s="124"/>
      <c r="B400" s="125"/>
      <c r="C400" s="125"/>
      <c r="D400" s="126"/>
      <c r="E400" s="131"/>
      <c r="F400" s="127" t="s">
        <v>563</v>
      </c>
      <c r="G400" s="126"/>
      <c r="H400" s="128">
        <v>1.4819999999999998</v>
      </c>
      <c r="I400" s="129"/>
      <c r="J400" s="130"/>
      <c r="K400" s="128"/>
      <c r="L400" s="128"/>
      <c r="M400" s="128"/>
      <c r="N400" s="128"/>
      <c r="O400" s="130"/>
      <c r="P400" s="130"/>
      <c r="Q400" s="130"/>
      <c r="R400" s="6"/>
      <c r="S400" s="8"/>
    </row>
    <row r="401" spans="1:20" ht="9.75" outlineLevel="5" x14ac:dyDescent="0.2">
      <c r="A401" s="124"/>
      <c r="B401" s="125"/>
      <c r="C401" s="125"/>
      <c r="D401" s="126"/>
      <c r="E401" s="131"/>
      <c r="F401" s="127" t="s">
        <v>564</v>
      </c>
      <c r="G401" s="126"/>
      <c r="H401" s="128">
        <v>0.41624999999999995</v>
      </c>
      <c r="I401" s="129"/>
      <c r="J401" s="130"/>
      <c r="K401" s="128"/>
      <c r="L401" s="128"/>
      <c r="M401" s="128"/>
      <c r="N401" s="128"/>
      <c r="O401" s="130"/>
      <c r="P401" s="130"/>
      <c r="Q401" s="130"/>
      <c r="R401" s="6"/>
      <c r="S401" s="8"/>
    </row>
    <row r="402" spans="1:20" ht="9.75" outlineLevel="5" x14ac:dyDescent="0.2">
      <c r="A402" s="124"/>
      <c r="B402" s="125"/>
      <c r="C402" s="125"/>
      <c r="D402" s="126"/>
      <c r="E402" s="131"/>
      <c r="F402" s="127" t="s">
        <v>565</v>
      </c>
      <c r="G402" s="126"/>
      <c r="H402" s="128">
        <v>0.54449999999999998</v>
      </c>
      <c r="I402" s="129"/>
      <c r="J402" s="130"/>
      <c r="K402" s="128"/>
      <c r="L402" s="128"/>
      <c r="M402" s="128"/>
      <c r="N402" s="128"/>
      <c r="O402" s="130"/>
      <c r="P402" s="130"/>
      <c r="Q402" s="130"/>
      <c r="R402" s="6"/>
      <c r="S402" s="8"/>
    </row>
    <row r="403" spans="1:20" ht="9.75" outlineLevel="5" x14ac:dyDescent="0.2">
      <c r="A403" s="124"/>
      <c r="B403" s="125"/>
      <c r="C403" s="125"/>
      <c r="D403" s="126"/>
      <c r="E403" s="131"/>
      <c r="F403" s="127" t="s">
        <v>566</v>
      </c>
      <c r="G403" s="126"/>
      <c r="H403" s="128">
        <v>0.375</v>
      </c>
      <c r="I403" s="129"/>
      <c r="J403" s="130"/>
      <c r="K403" s="128"/>
      <c r="L403" s="128"/>
      <c r="M403" s="128"/>
      <c r="N403" s="128"/>
      <c r="O403" s="130"/>
      <c r="P403" s="130"/>
      <c r="Q403" s="130"/>
      <c r="R403" s="6"/>
      <c r="S403" s="8"/>
    </row>
    <row r="404" spans="1:20" ht="9.75" outlineLevel="5" x14ac:dyDescent="0.2">
      <c r="A404" s="124"/>
      <c r="B404" s="125"/>
      <c r="C404" s="125"/>
      <c r="D404" s="126"/>
      <c r="E404" s="131"/>
      <c r="F404" s="127" t="s">
        <v>567</v>
      </c>
      <c r="G404" s="126"/>
      <c r="H404" s="128">
        <v>0</v>
      </c>
      <c r="I404" s="129"/>
      <c r="J404" s="130"/>
      <c r="K404" s="128"/>
      <c r="L404" s="128"/>
      <c r="M404" s="128"/>
      <c r="N404" s="128"/>
      <c r="O404" s="130"/>
      <c r="P404" s="130"/>
      <c r="Q404" s="130"/>
      <c r="R404" s="6"/>
      <c r="S404" s="8"/>
    </row>
    <row r="405" spans="1:20" ht="9.75" outlineLevel="5" x14ac:dyDescent="0.2">
      <c r="A405" s="124"/>
      <c r="B405" s="125"/>
      <c r="C405" s="125"/>
      <c r="D405" s="126"/>
      <c r="E405" s="131"/>
      <c r="F405" s="127" t="s">
        <v>568</v>
      </c>
      <c r="G405" s="126"/>
      <c r="H405" s="128">
        <v>0.21175000000000002</v>
      </c>
      <c r="I405" s="129"/>
      <c r="J405" s="130"/>
      <c r="K405" s="128"/>
      <c r="L405" s="128"/>
      <c r="M405" s="128"/>
      <c r="N405" s="128"/>
      <c r="O405" s="130"/>
      <c r="P405" s="130"/>
      <c r="Q405" s="130"/>
      <c r="R405" s="6"/>
      <c r="S405" s="8"/>
    </row>
    <row r="406" spans="1:20" ht="9.75" outlineLevel="5" x14ac:dyDescent="0.2">
      <c r="A406" s="124"/>
      <c r="B406" s="125"/>
      <c r="C406" s="125"/>
      <c r="D406" s="126"/>
      <c r="E406" s="131"/>
      <c r="F406" s="127" t="s">
        <v>569</v>
      </c>
      <c r="G406" s="126"/>
      <c r="H406" s="128">
        <v>8.77E-2</v>
      </c>
      <c r="I406" s="129"/>
      <c r="J406" s="130"/>
      <c r="K406" s="128"/>
      <c r="L406" s="128"/>
      <c r="M406" s="128"/>
      <c r="N406" s="128"/>
      <c r="O406" s="130"/>
      <c r="P406" s="130"/>
      <c r="Q406" s="130"/>
      <c r="R406" s="6"/>
      <c r="S406" s="8"/>
    </row>
    <row r="407" spans="1:20" ht="9.75" outlineLevel="5" x14ac:dyDescent="0.2">
      <c r="A407" s="124"/>
      <c r="B407" s="125"/>
      <c r="C407" s="125"/>
      <c r="D407" s="126"/>
      <c r="E407" s="131"/>
      <c r="F407" s="127" t="s">
        <v>570</v>
      </c>
      <c r="G407" s="126"/>
      <c r="H407" s="128">
        <v>1.1180000000000001</v>
      </c>
      <c r="I407" s="129"/>
      <c r="J407" s="130"/>
      <c r="K407" s="128"/>
      <c r="L407" s="128"/>
      <c r="M407" s="128"/>
      <c r="N407" s="128"/>
      <c r="O407" s="130"/>
      <c r="P407" s="130"/>
      <c r="Q407" s="130"/>
      <c r="R407" s="6"/>
      <c r="S407" s="8"/>
    </row>
    <row r="408" spans="1:20" ht="9.75" outlineLevel="5" x14ac:dyDescent="0.2">
      <c r="A408" s="124"/>
      <c r="B408" s="125"/>
      <c r="C408" s="125"/>
      <c r="D408" s="126"/>
      <c r="E408" s="131"/>
      <c r="F408" s="127" t="s">
        <v>571</v>
      </c>
      <c r="G408" s="126"/>
      <c r="H408" s="128">
        <v>0.12487499999999997</v>
      </c>
      <c r="I408" s="129"/>
      <c r="J408" s="130"/>
      <c r="K408" s="128"/>
      <c r="L408" s="128"/>
      <c r="M408" s="128"/>
      <c r="N408" s="128"/>
      <c r="O408" s="130"/>
      <c r="P408" s="130"/>
      <c r="Q408" s="130"/>
      <c r="R408" s="6"/>
      <c r="S408" s="8"/>
    </row>
    <row r="409" spans="1:20" ht="9.75" outlineLevel="5" x14ac:dyDescent="0.2">
      <c r="A409" s="124"/>
      <c r="B409" s="125"/>
      <c r="C409" s="125"/>
      <c r="D409" s="126"/>
      <c r="E409" s="131"/>
      <c r="F409" s="127" t="s">
        <v>246</v>
      </c>
      <c r="G409" s="126"/>
      <c r="H409" s="128">
        <v>8.9490749999999988</v>
      </c>
      <c r="I409" s="129"/>
      <c r="J409" s="130"/>
      <c r="K409" s="128"/>
      <c r="L409" s="128"/>
      <c r="M409" s="128"/>
      <c r="N409" s="128"/>
      <c r="O409" s="130"/>
      <c r="P409" s="130"/>
      <c r="Q409" s="130"/>
      <c r="R409" s="6"/>
      <c r="S409" s="8"/>
    </row>
    <row r="410" spans="1:20" ht="7.5" customHeight="1" outlineLevel="5" x14ac:dyDescent="0.15">
      <c r="A410" s="8"/>
      <c r="B410" s="80"/>
      <c r="C410" s="79"/>
      <c r="D410" s="82"/>
      <c r="E410" s="37"/>
      <c r="F410" s="83"/>
      <c r="G410" s="82"/>
      <c r="H410" s="84"/>
      <c r="I410" s="86"/>
      <c r="J410" s="39"/>
      <c r="K410" s="43"/>
      <c r="L410" s="43"/>
      <c r="M410" s="43"/>
      <c r="N410" s="43"/>
      <c r="O410" s="39"/>
      <c r="P410" s="39"/>
      <c r="Q410" s="39"/>
      <c r="R410" s="6"/>
      <c r="S410" s="8"/>
    </row>
    <row r="411" spans="1:20" ht="11.25" outlineLevel="4" x14ac:dyDescent="0.2">
      <c r="A411" s="10"/>
      <c r="B411" s="116"/>
      <c r="C411" s="117">
        <v>93</v>
      </c>
      <c r="D411" s="118" t="s">
        <v>200</v>
      </c>
      <c r="E411" s="119" t="s">
        <v>572</v>
      </c>
      <c r="F411" s="120" t="s">
        <v>573</v>
      </c>
      <c r="G411" s="118" t="s">
        <v>262</v>
      </c>
      <c r="H411" s="121">
        <v>243.655</v>
      </c>
      <c r="I411" s="122"/>
      <c r="J411" s="123">
        <f>H411*I411</f>
        <v>0</v>
      </c>
      <c r="K411" s="121">
        <v>1.1169999999999999E-2</v>
      </c>
      <c r="L411" s="121">
        <f>H411*K411</f>
        <v>2.7216263499999997</v>
      </c>
      <c r="M411" s="121"/>
      <c r="N411" s="121">
        <f>H411*M411</f>
        <v>0</v>
      </c>
      <c r="O411" s="123">
        <v>21</v>
      </c>
      <c r="P411" s="123">
        <f>J411*(O411/100)</f>
        <v>0</v>
      </c>
      <c r="Q411" s="123">
        <f>J411+P411</f>
        <v>0</v>
      </c>
      <c r="R411" s="8"/>
      <c r="S411" s="8"/>
      <c r="T411" s="8"/>
    </row>
    <row r="412" spans="1:20" ht="9.75" outlineLevel="5" x14ac:dyDescent="0.2">
      <c r="A412" s="124"/>
      <c r="B412" s="125"/>
      <c r="C412" s="125"/>
      <c r="D412" s="126"/>
      <c r="E412" s="131" t="s">
        <v>17</v>
      </c>
      <c r="F412" s="127" t="s">
        <v>549</v>
      </c>
      <c r="G412" s="126"/>
      <c r="H412" s="128">
        <v>0</v>
      </c>
      <c r="I412" s="129"/>
      <c r="J412" s="130"/>
      <c r="K412" s="128"/>
      <c r="L412" s="128"/>
      <c r="M412" s="128"/>
      <c r="N412" s="128"/>
      <c r="O412" s="130"/>
      <c r="P412" s="130"/>
      <c r="Q412" s="130"/>
      <c r="R412" s="6"/>
      <c r="S412" s="8"/>
    </row>
    <row r="413" spans="1:20" ht="9.75" outlineLevel="5" x14ac:dyDescent="0.2">
      <c r="A413" s="124"/>
      <c r="B413" s="125"/>
      <c r="C413" s="125"/>
      <c r="D413" s="126"/>
      <c r="E413" s="131"/>
      <c r="F413" s="127" t="s">
        <v>550</v>
      </c>
      <c r="G413" s="126"/>
      <c r="H413" s="128">
        <v>0</v>
      </c>
      <c r="I413" s="129"/>
      <c r="J413" s="130"/>
      <c r="K413" s="128"/>
      <c r="L413" s="128"/>
      <c r="M413" s="128"/>
      <c r="N413" s="128"/>
      <c r="O413" s="130"/>
      <c r="P413" s="130"/>
      <c r="Q413" s="130"/>
      <c r="R413" s="6"/>
      <c r="S413" s="8"/>
    </row>
    <row r="414" spans="1:20" ht="9.75" outlineLevel="5" x14ac:dyDescent="0.2">
      <c r="A414" s="124"/>
      <c r="B414" s="125"/>
      <c r="C414" s="125"/>
      <c r="D414" s="126"/>
      <c r="E414" s="131"/>
      <c r="F414" s="127" t="s">
        <v>574</v>
      </c>
      <c r="G414" s="126"/>
      <c r="H414" s="128">
        <v>54.09</v>
      </c>
      <c r="I414" s="129"/>
      <c r="J414" s="130"/>
      <c r="K414" s="128"/>
      <c r="L414" s="128"/>
      <c r="M414" s="128"/>
      <c r="N414" s="128"/>
      <c r="O414" s="130"/>
      <c r="P414" s="130"/>
      <c r="Q414" s="130"/>
      <c r="R414" s="6"/>
      <c r="S414" s="8"/>
    </row>
    <row r="415" spans="1:20" ht="9.75" outlineLevel="5" x14ac:dyDescent="0.2">
      <c r="A415" s="124"/>
      <c r="B415" s="125"/>
      <c r="C415" s="125"/>
      <c r="D415" s="126"/>
      <c r="E415" s="131"/>
      <c r="F415" s="127" t="s">
        <v>575</v>
      </c>
      <c r="G415" s="126"/>
      <c r="H415" s="128">
        <v>20.8</v>
      </c>
      <c r="I415" s="129"/>
      <c r="J415" s="130"/>
      <c r="K415" s="128"/>
      <c r="L415" s="128"/>
      <c r="M415" s="128"/>
      <c r="N415" s="128"/>
      <c r="O415" s="130"/>
      <c r="P415" s="130"/>
      <c r="Q415" s="130"/>
      <c r="R415" s="6"/>
      <c r="S415" s="8"/>
    </row>
    <row r="416" spans="1:20" ht="9.75" outlineLevel="5" x14ac:dyDescent="0.2">
      <c r="A416" s="124"/>
      <c r="B416" s="125"/>
      <c r="C416" s="125"/>
      <c r="D416" s="126"/>
      <c r="E416" s="131"/>
      <c r="F416" s="127" t="s">
        <v>576</v>
      </c>
      <c r="G416" s="126"/>
      <c r="H416" s="128">
        <v>71.2</v>
      </c>
      <c r="I416" s="129"/>
      <c r="J416" s="130"/>
      <c r="K416" s="128"/>
      <c r="L416" s="128"/>
      <c r="M416" s="128"/>
      <c r="N416" s="128"/>
      <c r="O416" s="130"/>
      <c r="P416" s="130"/>
      <c r="Q416" s="130"/>
      <c r="R416" s="6"/>
      <c r="S416" s="8"/>
    </row>
    <row r="417" spans="1:19" ht="9.75" outlineLevel="5" x14ac:dyDescent="0.2">
      <c r="A417" s="124"/>
      <c r="B417" s="125"/>
      <c r="C417" s="125"/>
      <c r="D417" s="126"/>
      <c r="E417" s="131"/>
      <c r="F417" s="127" t="s">
        <v>554</v>
      </c>
      <c r="G417" s="126"/>
      <c r="H417" s="128">
        <v>0</v>
      </c>
      <c r="I417" s="129"/>
      <c r="J417" s="130"/>
      <c r="K417" s="128"/>
      <c r="L417" s="128"/>
      <c r="M417" s="128"/>
      <c r="N417" s="128"/>
      <c r="O417" s="130"/>
      <c r="P417" s="130"/>
      <c r="Q417" s="130"/>
      <c r="R417" s="6"/>
      <c r="S417" s="8"/>
    </row>
    <row r="418" spans="1:19" ht="9.75" outlineLevel="5" x14ac:dyDescent="0.2">
      <c r="A418" s="124"/>
      <c r="B418" s="125"/>
      <c r="C418" s="125"/>
      <c r="D418" s="126"/>
      <c r="E418" s="131"/>
      <c r="F418" s="127" t="s">
        <v>577</v>
      </c>
      <c r="G418" s="126"/>
      <c r="H418" s="128">
        <v>12.1</v>
      </c>
      <c r="I418" s="129"/>
      <c r="J418" s="130"/>
      <c r="K418" s="128"/>
      <c r="L418" s="128"/>
      <c r="M418" s="128"/>
      <c r="N418" s="128"/>
      <c r="O418" s="130"/>
      <c r="P418" s="130"/>
      <c r="Q418" s="130"/>
      <c r="R418" s="6"/>
      <c r="S418" s="8"/>
    </row>
    <row r="419" spans="1:19" ht="9.75" outlineLevel="5" x14ac:dyDescent="0.2">
      <c r="A419" s="124"/>
      <c r="B419" s="125"/>
      <c r="C419" s="125"/>
      <c r="D419" s="126"/>
      <c r="E419" s="131"/>
      <c r="F419" s="127" t="s">
        <v>577</v>
      </c>
      <c r="G419" s="126"/>
      <c r="H419" s="128">
        <v>12.1</v>
      </c>
      <c r="I419" s="129"/>
      <c r="J419" s="130"/>
      <c r="K419" s="128"/>
      <c r="L419" s="128"/>
      <c r="M419" s="128"/>
      <c r="N419" s="128"/>
      <c r="O419" s="130"/>
      <c r="P419" s="130"/>
      <c r="Q419" s="130"/>
      <c r="R419" s="6"/>
      <c r="S419" s="8"/>
    </row>
    <row r="420" spans="1:19" ht="9.75" outlineLevel="5" x14ac:dyDescent="0.2">
      <c r="A420" s="124"/>
      <c r="B420" s="125"/>
      <c r="C420" s="125"/>
      <c r="D420" s="126"/>
      <c r="E420" s="131"/>
      <c r="F420" s="127" t="s">
        <v>578</v>
      </c>
      <c r="G420" s="126"/>
      <c r="H420" s="128">
        <v>19.869999999999997</v>
      </c>
      <c r="I420" s="129"/>
      <c r="J420" s="130"/>
      <c r="K420" s="128"/>
      <c r="L420" s="128"/>
      <c r="M420" s="128"/>
      <c r="N420" s="128"/>
      <c r="O420" s="130"/>
      <c r="P420" s="130"/>
      <c r="Q420" s="130"/>
      <c r="R420" s="6"/>
      <c r="S420" s="8"/>
    </row>
    <row r="421" spans="1:19" ht="9.75" outlineLevel="5" x14ac:dyDescent="0.2">
      <c r="A421" s="124"/>
      <c r="B421" s="125"/>
      <c r="C421" s="125"/>
      <c r="D421" s="126"/>
      <c r="E421" s="131"/>
      <c r="F421" s="127" t="s">
        <v>558</v>
      </c>
      <c r="G421" s="126"/>
      <c r="H421" s="128">
        <v>0</v>
      </c>
      <c r="I421" s="129"/>
      <c r="J421" s="130"/>
      <c r="K421" s="128"/>
      <c r="L421" s="128"/>
      <c r="M421" s="128"/>
      <c r="N421" s="128"/>
      <c r="O421" s="130"/>
      <c r="P421" s="130"/>
      <c r="Q421" s="130"/>
      <c r="R421" s="6"/>
      <c r="S421" s="8"/>
    </row>
    <row r="422" spans="1:19" ht="9.75" outlineLevel="5" x14ac:dyDescent="0.2">
      <c r="A422" s="124"/>
      <c r="B422" s="125"/>
      <c r="C422" s="125"/>
      <c r="D422" s="126"/>
      <c r="E422" s="131"/>
      <c r="F422" s="127" t="s">
        <v>579</v>
      </c>
      <c r="G422" s="126"/>
      <c r="H422" s="128">
        <v>5.05</v>
      </c>
      <c r="I422" s="129"/>
      <c r="J422" s="130"/>
      <c r="K422" s="128"/>
      <c r="L422" s="128"/>
      <c r="M422" s="128"/>
      <c r="N422" s="128"/>
      <c r="O422" s="130"/>
      <c r="P422" s="130"/>
      <c r="Q422" s="130"/>
      <c r="R422" s="6"/>
      <c r="S422" s="8"/>
    </row>
    <row r="423" spans="1:19" ht="9.75" outlineLevel="5" x14ac:dyDescent="0.2">
      <c r="A423" s="124"/>
      <c r="B423" s="125"/>
      <c r="C423" s="125"/>
      <c r="D423" s="126"/>
      <c r="E423" s="131"/>
      <c r="F423" s="127" t="s">
        <v>246</v>
      </c>
      <c r="G423" s="126"/>
      <c r="H423" s="128">
        <v>195.21</v>
      </c>
      <c r="I423" s="129"/>
      <c r="J423" s="130"/>
      <c r="K423" s="128"/>
      <c r="L423" s="128"/>
      <c r="M423" s="128"/>
      <c r="N423" s="128"/>
      <c r="O423" s="130"/>
      <c r="P423" s="130"/>
      <c r="Q423" s="130"/>
      <c r="R423" s="6"/>
      <c r="S423" s="8"/>
    </row>
    <row r="424" spans="1:19" ht="9.75" outlineLevel="5" x14ac:dyDescent="0.2">
      <c r="A424" s="124"/>
      <c r="B424" s="125"/>
      <c r="C424" s="125"/>
      <c r="D424" s="126"/>
      <c r="E424" s="131"/>
      <c r="F424" s="127" t="s">
        <v>560</v>
      </c>
      <c r="G424" s="126"/>
      <c r="H424" s="128">
        <v>0</v>
      </c>
      <c r="I424" s="129"/>
      <c r="J424" s="130"/>
      <c r="K424" s="128"/>
      <c r="L424" s="128"/>
      <c r="M424" s="128"/>
      <c r="N424" s="128"/>
      <c r="O424" s="130"/>
      <c r="P424" s="130"/>
      <c r="Q424" s="130"/>
      <c r="R424" s="6"/>
      <c r="S424" s="8"/>
    </row>
    <row r="425" spans="1:19" ht="9.75" outlineLevel="5" x14ac:dyDescent="0.2">
      <c r="A425" s="124"/>
      <c r="B425" s="125"/>
      <c r="C425" s="125"/>
      <c r="D425" s="126"/>
      <c r="E425" s="131"/>
      <c r="F425" s="127" t="s">
        <v>561</v>
      </c>
      <c r="G425" s="126"/>
      <c r="H425" s="128">
        <v>0</v>
      </c>
      <c r="I425" s="129"/>
      <c r="J425" s="130"/>
      <c r="K425" s="128"/>
      <c r="L425" s="128"/>
      <c r="M425" s="128"/>
      <c r="N425" s="128"/>
      <c r="O425" s="130"/>
      <c r="P425" s="130"/>
      <c r="Q425" s="130"/>
      <c r="R425" s="6"/>
      <c r="S425" s="8"/>
    </row>
    <row r="426" spans="1:19" ht="9.75" outlineLevel="5" x14ac:dyDescent="0.2">
      <c r="A426" s="124"/>
      <c r="B426" s="125"/>
      <c r="C426" s="125"/>
      <c r="D426" s="126"/>
      <c r="E426" s="131"/>
      <c r="F426" s="127" t="s">
        <v>580</v>
      </c>
      <c r="G426" s="126"/>
      <c r="H426" s="128">
        <v>22.945</v>
      </c>
      <c r="I426" s="129"/>
      <c r="J426" s="130"/>
      <c r="K426" s="128"/>
      <c r="L426" s="128"/>
      <c r="M426" s="128"/>
      <c r="N426" s="128"/>
      <c r="O426" s="130"/>
      <c r="P426" s="130"/>
      <c r="Q426" s="130"/>
      <c r="R426" s="6"/>
      <c r="S426" s="8"/>
    </row>
    <row r="427" spans="1:19" ht="9.75" outlineLevel="5" x14ac:dyDescent="0.2">
      <c r="A427" s="124"/>
      <c r="B427" s="125"/>
      <c r="C427" s="125"/>
      <c r="D427" s="126"/>
      <c r="E427" s="131"/>
      <c r="F427" s="127" t="s">
        <v>581</v>
      </c>
      <c r="G427" s="126"/>
      <c r="H427" s="128">
        <v>11.399999999999999</v>
      </c>
      <c r="I427" s="129"/>
      <c r="J427" s="130"/>
      <c r="K427" s="128"/>
      <c r="L427" s="128"/>
      <c r="M427" s="128"/>
      <c r="N427" s="128"/>
      <c r="O427" s="130"/>
      <c r="P427" s="130"/>
      <c r="Q427" s="130"/>
      <c r="R427" s="6"/>
      <c r="S427" s="8"/>
    </row>
    <row r="428" spans="1:19" ht="9.75" outlineLevel="5" x14ac:dyDescent="0.2">
      <c r="A428" s="124"/>
      <c r="B428" s="125"/>
      <c r="C428" s="125"/>
      <c r="D428" s="126"/>
      <c r="E428" s="131"/>
      <c r="F428" s="127" t="s">
        <v>582</v>
      </c>
      <c r="G428" s="126"/>
      <c r="H428" s="128">
        <v>5.55</v>
      </c>
      <c r="I428" s="129"/>
      <c r="J428" s="130"/>
      <c r="K428" s="128"/>
      <c r="L428" s="128"/>
      <c r="M428" s="128"/>
      <c r="N428" s="128"/>
      <c r="O428" s="130"/>
      <c r="P428" s="130"/>
      <c r="Q428" s="130"/>
      <c r="R428" s="6"/>
      <c r="S428" s="8"/>
    </row>
    <row r="429" spans="1:19" ht="9.75" outlineLevel="5" x14ac:dyDescent="0.2">
      <c r="A429" s="124"/>
      <c r="B429" s="125"/>
      <c r="C429" s="125"/>
      <c r="D429" s="126"/>
      <c r="E429" s="131"/>
      <c r="F429" s="127" t="s">
        <v>583</v>
      </c>
      <c r="G429" s="126"/>
      <c r="H429" s="128">
        <v>6.05</v>
      </c>
      <c r="I429" s="129"/>
      <c r="J429" s="130"/>
      <c r="K429" s="128"/>
      <c r="L429" s="128"/>
      <c r="M429" s="128"/>
      <c r="N429" s="128"/>
      <c r="O429" s="130"/>
      <c r="P429" s="130"/>
      <c r="Q429" s="130"/>
      <c r="R429" s="6"/>
      <c r="S429" s="8"/>
    </row>
    <row r="430" spans="1:19" ht="9.75" outlineLevel="5" x14ac:dyDescent="0.2">
      <c r="A430" s="124"/>
      <c r="B430" s="125"/>
      <c r="C430" s="125"/>
      <c r="D430" s="126"/>
      <c r="E430" s="131"/>
      <c r="F430" s="127" t="s">
        <v>584</v>
      </c>
      <c r="G430" s="126"/>
      <c r="H430" s="128">
        <v>2.5</v>
      </c>
      <c r="I430" s="129"/>
      <c r="J430" s="130"/>
      <c r="K430" s="128"/>
      <c r="L430" s="128"/>
      <c r="M430" s="128"/>
      <c r="N430" s="128"/>
      <c r="O430" s="130"/>
      <c r="P430" s="130"/>
      <c r="Q430" s="130"/>
      <c r="R430" s="6"/>
      <c r="S430" s="8"/>
    </row>
    <row r="431" spans="1:19" ht="9.75" outlineLevel="5" x14ac:dyDescent="0.2">
      <c r="A431" s="124"/>
      <c r="B431" s="125"/>
      <c r="C431" s="125"/>
      <c r="D431" s="126"/>
      <c r="E431" s="131"/>
      <c r="F431" s="127" t="s">
        <v>246</v>
      </c>
      <c r="G431" s="126"/>
      <c r="H431" s="128">
        <v>48.444999999999993</v>
      </c>
      <c r="I431" s="129"/>
      <c r="J431" s="130"/>
      <c r="K431" s="128"/>
      <c r="L431" s="128"/>
      <c r="M431" s="128"/>
      <c r="N431" s="128"/>
      <c r="O431" s="130"/>
      <c r="P431" s="130"/>
      <c r="Q431" s="130"/>
      <c r="R431" s="6"/>
      <c r="S431" s="8"/>
    </row>
    <row r="432" spans="1:19" ht="7.5" customHeight="1" outlineLevel="5" x14ac:dyDescent="0.15">
      <c r="A432" s="8"/>
      <c r="B432" s="80"/>
      <c r="C432" s="79"/>
      <c r="D432" s="82"/>
      <c r="E432" s="37"/>
      <c r="F432" s="83"/>
      <c r="G432" s="82"/>
      <c r="H432" s="84"/>
      <c r="I432" s="86"/>
      <c r="J432" s="39"/>
      <c r="K432" s="43"/>
      <c r="L432" s="43"/>
      <c r="M432" s="43"/>
      <c r="N432" s="43"/>
      <c r="O432" s="39"/>
      <c r="P432" s="39"/>
      <c r="Q432" s="39"/>
      <c r="R432" s="6"/>
      <c r="S432" s="8"/>
    </row>
    <row r="433" spans="1:20" ht="11.25" outlineLevel="4" x14ac:dyDescent="0.2">
      <c r="A433" s="10"/>
      <c r="B433" s="116"/>
      <c r="C433" s="117">
        <v>94</v>
      </c>
      <c r="D433" s="118" t="s">
        <v>200</v>
      </c>
      <c r="E433" s="119" t="s">
        <v>585</v>
      </c>
      <c r="F433" s="120" t="s">
        <v>586</v>
      </c>
      <c r="G433" s="118" t="s">
        <v>262</v>
      </c>
      <c r="H433" s="121">
        <v>243.655</v>
      </c>
      <c r="I433" s="122"/>
      <c r="J433" s="123">
        <f>H433*I433</f>
        <v>0</v>
      </c>
      <c r="K433" s="121"/>
      <c r="L433" s="121">
        <f>H433*K433</f>
        <v>0</v>
      </c>
      <c r="M433" s="121"/>
      <c r="N433" s="121">
        <f>H433*M433</f>
        <v>0</v>
      </c>
      <c r="O433" s="123">
        <v>21</v>
      </c>
      <c r="P433" s="123">
        <f>J433*(O433/100)</f>
        <v>0</v>
      </c>
      <c r="Q433" s="123">
        <f>J433+P433</f>
        <v>0</v>
      </c>
      <c r="R433" s="8"/>
      <c r="S433" s="8"/>
      <c r="T433" s="8"/>
    </row>
    <row r="434" spans="1:20" ht="11.25" outlineLevel="4" x14ac:dyDescent="0.2">
      <c r="A434" s="10"/>
      <c r="B434" s="116"/>
      <c r="C434" s="117">
        <v>95</v>
      </c>
      <c r="D434" s="118" t="s">
        <v>200</v>
      </c>
      <c r="E434" s="119" t="s">
        <v>587</v>
      </c>
      <c r="F434" s="120" t="s">
        <v>588</v>
      </c>
      <c r="G434" s="118" t="s">
        <v>259</v>
      </c>
      <c r="H434" s="121">
        <v>4.0904999999999996</v>
      </c>
      <c r="I434" s="122"/>
      <c r="J434" s="123">
        <f>H434*I434</f>
        <v>0</v>
      </c>
      <c r="K434" s="121">
        <v>1.05291</v>
      </c>
      <c r="L434" s="121">
        <f>H434*K434</f>
        <v>4.3069283549999993</v>
      </c>
      <c r="M434" s="121"/>
      <c r="N434" s="121">
        <f>H434*M434</f>
        <v>0</v>
      </c>
      <c r="O434" s="123">
        <v>21</v>
      </c>
      <c r="P434" s="123">
        <f>J434*(O434/100)</f>
        <v>0</v>
      </c>
      <c r="Q434" s="123">
        <f>J434+P434</f>
        <v>0</v>
      </c>
      <c r="R434" s="8"/>
      <c r="S434" s="8"/>
      <c r="T434" s="8"/>
    </row>
    <row r="435" spans="1:20" ht="9.75" outlineLevel="5" x14ac:dyDescent="0.2">
      <c r="A435" s="124"/>
      <c r="B435" s="125"/>
      <c r="C435" s="125"/>
      <c r="D435" s="126"/>
      <c r="E435" s="131" t="s">
        <v>17</v>
      </c>
      <c r="F435" s="127" t="s">
        <v>549</v>
      </c>
      <c r="G435" s="126"/>
      <c r="H435" s="128">
        <v>0</v>
      </c>
      <c r="I435" s="129"/>
      <c r="J435" s="130"/>
      <c r="K435" s="128"/>
      <c r="L435" s="128"/>
      <c r="M435" s="128"/>
      <c r="N435" s="128"/>
      <c r="O435" s="130"/>
      <c r="P435" s="130"/>
      <c r="Q435" s="130"/>
      <c r="R435" s="6"/>
      <c r="S435" s="8"/>
    </row>
    <row r="436" spans="1:20" ht="9.75" outlineLevel="5" x14ac:dyDescent="0.2">
      <c r="A436" s="124"/>
      <c r="B436" s="125"/>
      <c r="C436" s="125"/>
      <c r="D436" s="126"/>
      <c r="E436" s="131"/>
      <c r="F436" s="127" t="s">
        <v>589</v>
      </c>
      <c r="G436" s="126"/>
      <c r="H436" s="128">
        <v>2.7481500000000003</v>
      </c>
      <c r="I436" s="129"/>
      <c r="J436" s="130"/>
      <c r="K436" s="128"/>
      <c r="L436" s="128"/>
      <c r="M436" s="128"/>
      <c r="N436" s="128"/>
      <c r="O436" s="130"/>
      <c r="P436" s="130"/>
      <c r="Q436" s="130"/>
      <c r="R436" s="6"/>
      <c r="S436" s="8"/>
    </row>
    <row r="437" spans="1:20" ht="9.75" outlineLevel="5" x14ac:dyDescent="0.2">
      <c r="A437" s="124"/>
      <c r="B437" s="125"/>
      <c r="C437" s="125"/>
      <c r="D437" s="126"/>
      <c r="E437" s="131"/>
      <c r="F437" s="127" t="s">
        <v>560</v>
      </c>
      <c r="G437" s="126"/>
      <c r="H437" s="128">
        <v>0</v>
      </c>
      <c r="I437" s="129"/>
      <c r="J437" s="130"/>
      <c r="K437" s="128"/>
      <c r="L437" s="128"/>
      <c r="M437" s="128"/>
      <c r="N437" s="128"/>
      <c r="O437" s="130"/>
      <c r="P437" s="130"/>
      <c r="Q437" s="130"/>
      <c r="R437" s="6"/>
      <c r="S437" s="8"/>
    </row>
    <row r="438" spans="1:20" ht="9.75" outlineLevel="5" x14ac:dyDescent="0.2">
      <c r="A438" s="124"/>
      <c r="B438" s="125"/>
      <c r="C438" s="125"/>
      <c r="D438" s="126"/>
      <c r="E438" s="131"/>
      <c r="F438" s="127" t="s">
        <v>590</v>
      </c>
      <c r="G438" s="126"/>
      <c r="H438" s="128">
        <v>1.3423499999999999</v>
      </c>
      <c r="I438" s="129"/>
      <c r="J438" s="130"/>
      <c r="K438" s="128"/>
      <c r="L438" s="128"/>
      <c r="M438" s="128"/>
      <c r="N438" s="128"/>
      <c r="O438" s="130"/>
      <c r="P438" s="130"/>
      <c r="Q438" s="130"/>
      <c r="R438" s="6"/>
      <c r="S438" s="8"/>
    </row>
    <row r="439" spans="1:20" ht="7.5" customHeight="1" outlineLevel="5" x14ac:dyDescent="0.15">
      <c r="A439" s="8"/>
      <c r="B439" s="80"/>
      <c r="C439" s="79"/>
      <c r="D439" s="82"/>
      <c r="E439" s="37"/>
      <c r="F439" s="83"/>
      <c r="G439" s="82"/>
      <c r="H439" s="84"/>
      <c r="I439" s="86"/>
      <c r="J439" s="39"/>
      <c r="K439" s="43"/>
      <c r="L439" s="43"/>
      <c r="M439" s="43"/>
      <c r="N439" s="43"/>
      <c r="O439" s="39"/>
      <c r="P439" s="39"/>
      <c r="Q439" s="39"/>
      <c r="R439" s="6"/>
      <c r="S439" s="8"/>
    </row>
    <row r="440" spans="1:20" ht="11.25" outlineLevel="4" x14ac:dyDescent="0.2">
      <c r="A440" s="10"/>
      <c r="B440" s="116"/>
      <c r="C440" s="117">
        <v>96</v>
      </c>
      <c r="D440" s="118" t="s">
        <v>200</v>
      </c>
      <c r="E440" s="119" t="s">
        <v>591</v>
      </c>
      <c r="F440" s="120" t="s">
        <v>592</v>
      </c>
      <c r="G440" s="118" t="s">
        <v>262</v>
      </c>
      <c r="H440" s="121">
        <v>451.67500000000001</v>
      </c>
      <c r="I440" s="122"/>
      <c r="J440" s="123">
        <f>H440*I440</f>
        <v>0</v>
      </c>
      <c r="K440" s="121">
        <v>0.1231</v>
      </c>
      <c r="L440" s="121">
        <f>H440*K440</f>
        <v>55.601192500000003</v>
      </c>
      <c r="M440" s="121"/>
      <c r="N440" s="121">
        <f>H440*M440</f>
        <v>0</v>
      </c>
      <c r="O440" s="123">
        <v>21</v>
      </c>
      <c r="P440" s="123">
        <f>J440*(O440/100)</f>
        <v>0</v>
      </c>
      <c r="Q440" s="123">
        <f>J440+P440</f>
        <v>0</v>
      </c>
      <c r="R440" s="8"/>
      <c r="S440" s="8"/>
      <c r="T440" s="8"/>
    </row>
    <row r="441" spans="1:20" ht="9.75" outlineLevel="5" x14ac:dyDescent="0.2">
      <c r="A441" s="124"/>
      <c r="B441" s="125"/>
      <c r="C441" s="125"/>
      <c r="D441" s="126"/>
      <c r="E441" s="131" t="s">
        <v>17</v>
      </c>
      <c r="F441" s="127" t="s">
        <v>593</v>
      </c>
      <c r="G441" s="126"/>
      <c r="H441" s="128">
        <v>451.67499999999995</v>
      </c>
      <c r="I441" s="129"/>
      <c r="J441" s="130"/>
      <c r="K441" s="128"/>
      <c r="L441" s="128"/>
      <c r="M441" s="128"/>
      <c r="N441" s="128"/>
      <c r="O441" s="130"/>
      <c r="P441" s="130"/>
      <c r="Q441" s="130"/>
      <c r="R441" s="6"/>
      <c r="S441" s="8"/>
    </row>
    <row r="442" spans="1:20" ht="7.5" customHeight="1" outlineLevel="5" x14ac:dyDescent="0.15">
      <c r="A442" s="8"/>
      <c r="B442" s="80"/>
      <c r="C442" s="79"/>
      <c r="D442" s="82"/>
      <c r="E442" s="37"/>
      <c r="F442" s="83"/>
      <c r="G442" s="82"/>
      <c r="H442" s="84"/>
      <c r="I442" s="86"/>
      <c r="J442" s="39"/>
      <c r="K442" s="43"/>
      <c r="L442" s="43"/>
      <c r="M442" s="43"/>
      <c r="N442" s="43"/>
      <c r="O442" s="39"/>
      <c r="P442" s="39"/>
      <c r="Q442" s="39"/>
      <c r="R442" s="6"/>
      <c r="S442" s="8"/>
    </row>
    <row r="443" spans="1:20" outlineLevel="4" x14ac:dyDescent="0.15">
      <c r="B443" s="6"/>
      <c r="C443" s="6"/>
      <c r="D443" s="6"/>
      <c r="E443" s="6"/>
      <c r="F443" s="6"/>
      <c r="G443" s="6"/>
      <c r="H443" s="6"/>
      <c r="I443" s="8"/>
      <c r="J443" s="8"/>
      <c r="K443" s="6"/>
      <c r="L443" s="6"/>
      <c r="M443" s="6"/>
      <c r="N443" s="6"/>
      <c r="O443" s="6"/>
      <c r="P443" s="8"/>
      <c r="Q443" s="8"/>
    </row>
    <row r="444" spans="1:20" ht="10.5" outlineLevel="3" x14ac:dyDescent="0.15">
      <c r="A444" s="73" t="s">
        <v>54</v>
      </c>
      <c r="B444" s="109">
        <v>4</v>
      </c>
      <c r="C444" s="110"/>
      <c r="D444" s="111" t="s">
        <v>199</v>
      </c>
      <c r="E444" s="111"/>
      <c r="F444" s="112" t="s">
        <v>55</v>
      </c>
      <c r="G444" s="111"/>
      <c r="H444" s="113"/>
      <c r="I444" s="114"/>
      <c r="J444" s="75">
        <f>SUBTOTAL(9,J445:J451)</f>
        <v>0</v>
      </c>
      <c r="K444" s="113"/>
      <c r="L444" s="76">
        <f>SUBTOTAL(9,L445:L451)</f>
        <v>37.615429576500006</v>
      </c>
      <c r="M444" s="113"/>
      <c r="N444" s="76">
        <f>SUBTOTAL(9,N445:N451)</f>
        <v>0</v>
      </c>
      <c r="O444" s="115"/>
      <c r="P444" s="75">
        <f>SUBTOTAL(9,P445:P451)</f>
        <v>0</v>
      </c>
      <c r="Q444" s="75">
        <f>SUBTOTAL(9,Q445:Q451)</f>
        <v>0</v>
      </c>
      <c r="R444" s="6"/>
      <c r="S444" s="8"/>
      <c r="T444" s="8"/>
    </row>
    <row r="445" spans="1:20" ht="11.25" outlineLevel="4" x14ac:dyDescent="0.2">
      <c r="A445" s="10"/>
      <c r="B445" s="116"/>
      <c r="C445" s="117">
        <v>97</v>
      </c>
      <c r="D445" s="118" t="s">
        <v>200</v>
      </c>
      <c r="E445" s="119" t="s">
        <v>594</v>
      </c>
      <c r="F445" s="120" t="s">
        <v>595</v>
      </c>
      <c r="G445" s="118" t="s">
        <v>262</v>
      </c>
      <c r="H445" s="121">
        <v>53.07</v>
      </c>
      <c r="I445" s="122"/>
      <c r="J445" s="123">
        <f>H445*I445</f>
        <v>0</v>
      </c>
      <c r="K445" s="121">
        <v>0.49600000000000005</v>
      </c>
      <c r="L445" s="121">
        <f>H445*K445</f>
        <v>26.322720000000004</v>
      </c>
      <c r="M445" s="121"/>
      <c r="N445" s="121">
        <f>H445*M445</f>
        <v>0</v>
      </c>
      <c r="O445" s="123">
        <v>21</v>
      </c>
      <c r="P445" s="123">
        <f>J445*(O445/100)</f>
        <v>0</v>
      </c>
      <c r="Q445" s="123">
        <f>J445+P445</f>
        <v>0</v>
      </c>
      <c r="R445" s="8"/>
      <c r="S445" s="8"/>
      <c r="T445" s="8"/>
    </row>
    <row r="446" spans="1:20" ht="9.75" outlineLevel="5" x14ac:dyDescent="0.2">
      <c r="A446" s="124"/>
      <c r="B446" s="125"/>
      <c r="C446" s="125"/>
      <c r="D446" s="126"/>
      <c r="E446" s="131" t="s">
        <v>17</v>
      </c>
      <c r="F446" s="127" t="s">
        <v>596</v>
      </c>
      <c r="G446" s="126"/>
      <c r="H446" s="128">
        <v>0</v>
      </c>
      <c r="I446" s="129"/>
      <c r="J446" s="130"/>
      <c r="K446" s="128"/>
      <c r="L446" s="128"/>
      <c r="M446" s="128"/>
      <c r="N446" s="128"/>
      <c r="O446" s="130"/>
      <c r="P446" s="130"/>
      <c r="Q446" s="130"/>
      <c r="R446" s="6"/>
      <c r="S446" s="8"/>
    </row>
    <row r="447" spans="1:20" ht="9.75" outlineLevel="5" x14ac:dyDescent="0.2">
      <c r="A447" s="124"/>
      <c r="B447" s="125"/>
      <c r="C447" s="125"/>
      <c r="D447" s="126"/>
      <c r="E447" s="131"/>
      <c r="F447" s="127" t="s">
        <v>267</v>
      </c>
      <c r="G447" s="126"/>
      <c r="H447" s="128">
        <v>53.07</v>
      </c>
      <c r="I447" s="129"/>
      <c r="J447" s="130"/>
      <c r="K447" s="128"/>
      <c r="L447" s="128"/>
      <c r="M447" s="128"/>
      <c r="N447" s="128"/>
      <c r="O447" s="130"/>
      <c r="P447" s="130"/>
      <c r="Q447" s="130"/>
      <c r="R447" s="6"/>
      <c r="S447" s="8"/>
    </row>
    <row r="448" spans="1:20" ht="7.5" customHeight="1" outlineLevel="5" x14ac:dyDescent="0.15">
      <c r="A448" s="8"/>
      <c r="B448" s="80"/>
      <c r="C448" s="79"/>
      <c r="D448" s="82"/>
      <c r="E448" s="37"/>
      <c r="F448" s="83"/>
      <c r="G448" s="82"/>
      <c r="H448" s="84"/>
      <c r="I448" s="86"/>
      <c r="J448" s="39"/>
      <c r="K448" s="43"/>
      <c r="L448" s="43"/>
      <c r="M448" s="43"/>
      <c r="N448" s="43"/>
      <c r="O448" s="39"/>
      <c r="P448" s="39"/>
      <c r="Q448" s="39"/>
      <c r="R448" s="6"/>
      <c r="S448" s="8"/>
    </row>
    <row r="449" spans="1:20" ht="11.25" outlineLevel="4" x14ac:dyDescent="0.2">
      <c r="A449" s="10"/>
      <c r="B449" s="116"/>
      <c r="C449" s="117">
        <v>98</v>
      </c>
      <c r="D449" s="118" t="s">
        <v>200</v>
      </c>
      <c r="E449" s="119" t="s">
        <v>597</v>
      </c>
      <c r="F449" s="120" t="s">
        <v>598</v>
      </c>
      <c r="G449" s="118" t="s">
        <v>203</v>
      </c>
      <c r="H449" s="121">
        <v>4.5109500000000002</v>
      </c>
      <c r="I449" s="122"/>
      <c r="J449" s="123">
        <f>H449*I449</f>
        <v>0</v>
      </c>
      <c r="K449" s="121">
        <v>2.5018699999999998</v>
      </c>
      <c r="L449" s="121">
        <f>H449*K449</f>
        <v>11.2858104765</v>
      </c>
      <c r="M449" s="121"/>
      <c r="N449" s="121">
        <f>H449*M449</f>
        <v>0</v>
      </c>
      <c r="O449" s="123">
        <v>21</v>
      </c>
      <c r="P449" s="123">
        <f>J449*(O449/100)</f>
        <v>0</v>
      </c>
      <c r="Q449" s="123">
        <f>J449+P449</f>
        <v>0</v>
      </c>
      <c r="R449" s="8"/>
      <c r="S449" s="8"/>
      <c r="T449" s="8"/>
    </row>
    <row r="450" spans="1:20" ht="11.25" outlineLevel="4" x14ac:dyDescent="0.2">
      <c r="A450" s="10"/>
      <c r="B450" s="116"/>
      <c r="C450" s="117">
        <v>99</v>
      </c>
      <c r="D450" s="118" t="s">
        <v>200</v>
      </c>
      <c r="E450" s="119" t="s">
        <v>323</v>
      </c>
      <c r="F450" s="120" t="s">
        <v>324</v>
      </c>
      <c r="G450" s="118" t="s">
        <v>262</v>
      </c>
      <c r="H450" s="121">
        <v>53.07</v>
      </c>
      <c r="I450" s="122"/>
      <c r="J450" s="123">
        <f>H450*I450</f>
        <v>0</v>
      </c>
      <c r="K450" s="121">
        <v>1.2999999999999999E-4</v>
      </c>
      <c r="L450" s="121">
        <f>H450*K450</f>
        <v>6.8990999999999992E-3</v>
      </c>
      <c r="M450" s="121"/>
      <c r="N450" s="121">
        <f>H450*M450</f>
        <v>0</v>
      </c>
      <c r="O450" s="123">
        <v>21</v>
      </c>
      <c r="P450" s="123">
        <f>J450*(O450/100)</f>
        <v>0</v>
      </c>
      <c r="Q450" s="123">
        <f>J450+P450</f>
        <v>0</v>
      </c>
      <c r="R450" s="8"/>
      <c r="S450" s="8"/>
      <c r="T450" s="8"/>
    </row>
    <row r="451" spans="1:20" outlineLevel="4" x14ac:dyDescent="0.15">
      <c r="B451" s="6"/>
      <c r="C451" s="6"/>
      <c r="D451" s="6"/>
      <c r="E451" s="6"/>
      <c r="F451" s="6"/>
      <c r="G451" s="6"/>
      <c r="H451" s="6"/>
      <c r="I451" s="8"/>
      <c r="J451" s="8"/>
      <c r="K451" s="6"/>
      <c r="L451" s="6"/>
      <c r="M451" s="6"/>
      <c r="N451" s="6"/>
      <c r="O451" s="6"/>
      <c r="P451" s="8"/>
      <c r="Q451" s="8"/>
    </row>
    <row r="452" spans="1:20" ht="10.5" outlineLevel="3" x14ac:dyDescent="0.15">
      <c r="A452" s="73" t="s">
        <v>56</v>
      </c>
      <c r="B452" s="109">
        <v>4</v>
      </c>
      <c r="C452" s="110"/>
      <c r="D452" s="111" t="s">
        <v>199</v>
      </c>
      <c r="E452" s="111"/>
      <c r="F452" s="112" t="s">
        <v>57</v>
      </c>
      <c r="G452" s="111"/>
      <c r="H452" s="113"/>
      <c r="I452" s="114"/>
      <c r="J452" s="75">
        <f>SUBTOTAL(9,J453:J562)</f>
        <v>0</v>
      </c>
      <c r="K452" s="113"/>
      <c r="L452" s="76">
        <f>SUBTOTAL(9,L453:L562)</f>
        <v>17.433275819999995</v>
      </c>
      <c r="M452" s="113"/>
      <c r="N452" s="76">
        <f>SUBTOTAL(9,N453:N562)</f>
        <v>4.3334999999999997E-3</v>
      </c>
      <c r="O452" s="115"/>
      <c r="P452" s="75">
        <f>SUBTOTAL(9,P453:P562)</f>
        <v>0</v>
      </c>
      <c r="Q452" s="75">
        <f>SUBTOTAL(9,Q453:Q562)</f>
        <v>0</v>
      </c>
      <c r="R452" s="6"/>
      <c r="S452" s="8"/>
      <c r="T452" s="8"/>
    </row>
    <row r="453" spans="1:20" ht="11.25" outlineLevel="4" x14ac:dyDescent="0.2">
      <c r="A453" s="10"/>
      <c r="B453" s="116"/>
      <c r="C453" s="117">
        <v>100</v>
      </c>
      <c r="D453" s="118" t="s">
        <v>200</v>
      </c>
      <c r="E453" s="119" t="s">
        <v>599</v>
      </c>
      <c r="F453" s="120" t="s">
        <v>600</v>
      </c>
      <c r="G453" s="118" t="s">
        <v>262</v>
      </c>
      <c r="H453" s="121">
        <v>72.224999999999994</v>
      </c>
      <c r="I453" s="122"/>
      <c r="J453" s="123">
        <f>H453*I453</f>
        <v>0</v>
      </c>
      <c r="K453" s="121">
        <v>9.0000000000000006E-5</v>
      </c>
      <c r="L453" s="121">
        <f>H453*K453</f>
        <v>6.50025E-3</v>
      </c>
      <c r="M453" s="121">
        <v>6.0000000000000002E-5</v>
      </c>
      <c r="N453" s="121">
        <f>H453*M453</f>
        <v>4.3334999999999997E-3</v>
      </c>
      <c r="O453" s="123">
        <v>21</v>
      </c>
      <c r="P453" s="123">
        <f>J453*(O453/100)</f>
        <v>0</v>
      </c>
      <c r="Q453" s="123">
        <f>J453+P453</f>
        <v>0</v>
      </c>
      <c r="R453" s="8"/>
      <c r="S453" s="8"/>
      <c r="T453" s="8"/>
    </row>
    <row r="454" spans="1:20" ht="9.75" outlineLevel="5" x14ac:dyDescent="0.2">
      <c r="A454" s="124"/>
      <c r="B454" s="125"/>
      <c r="C454" s="125"/>
      <c r="D454" s="126"/>
      <c r="E454" s="131" t="s">
        <v>17</v>
      </c>
      <c r="F454" s="127" t="s">
        <v>601</v>
      </c>
      <c r="G454" s="126"/>
      <c r="H454" s="128">
        <v>30.059999999999995</v>
      </c>
      <c r="I454" s="129"/>
      <c r="J454" s="130"/>
      <c r="K454" s="128"/>
      <c r="L454" s="128"/>
      <c r="M454" s="128"/>
      <c r="N454" s="128"/>
      <c r="O454" s="130"/>
      <c r="P454" s="130"/>
      <c r="Q454" s="130"/>
      <c r="R454" s="6"/>
      <c r="S454" s="8"/>
    </row>
    <row r="455" spans="1:20" ht="9.75" outlineLevel="5" x14ac:dyDescent="0.2">
      <c r="A455" s="124"/>
      <c r="B455" s="125"/>
      <c r="C455" s="125"/>
      <c r="D455" s="126"/>
      <c r="E455" s="131"/>
      <c r="F455" s="127" t="s">
        <v>602</v>
      </c>
      <c r="G455" s="126"/>
      <c r="H455" s="128">
        <v>42.164999999999999</v>
      </c>
      <c r="I455" s="129"/>
      <c r="J455" s="130"/>
      <c r="K455" s="128"/>
      <c r="L455" s="128"/>
      <c r="M455" s="128"/>
      <c r="N455" s="128"/>
      <c r="O455" s="130"/>
      <c r="P455" s="130"/>
      <c r="Q455" s="130"/>
      <c r="R455" s="6"/>
      <c r="S455" s="8"/>
    </row>
    <row r="456" spans="1:20" ht="7.5" customHeight="1" outlineLevel="5" x14ac:dyDescent="0.15">
      <c r="A456" s="8"/>
      <c r="B456" s="80"/>
      <c r="C456" s="79"/>
      <c r="D456" s="82"/>
      <c r="E456" s="37"/>
      <c r="F456" s="83"/>
      <c r="G456" s="82"/>
      <c r="H456" s="84"/>
      <c r="I456" s="86"/>
      <c r="J456" s="39"/>
      <c r="K456" s="43"/>
      <c r="L456" s="43"/>
      <c r="M456" s="43"/>
      <c r="N456" s="43"/>
      <c r="O456" s="39"/>
      <c r="P456" s="39"/>
      <c r="Q456" s="39"/>
      <c r="R456" s="6"/>
      <c r="S456" s="8"/>
    </row>
    <row r="457" spans="1:20" ht="11.25" outlineLevel="4" x14ac:dyDescent="0.2">
      <c r="A457" s="10"/>
      <c r="B457" s="116"/>
      <c r="C457" s="117">
        <v>101</v>
      </c>
      <c r="D457" s="118" t="s">
        <v>200</v>
      </c>
      <c r="E457" s="119" t="s">
        <v>603</v>
      </c>
      <c r="F457" s="120" t="s">
        <v>604</v>
      </c>
      <c r="G457" s="118" t="s">
        <v>262</v>
      </c>
      <c r="H457" s="121">
        <v>1065.7760000000001</v>
      </c>
      <c r="I457" s="122"/>
      <c r="J457" s="123">
        <f>H457*I457</f>
        <v>0</v>
      </c>
      <c r="K457" s="121"/>
      <c r="L457" s="121">
        <f>H457*K457</f>
        <v>0</v>
      </c>
      <c r="M457" s="121"/>
      <c r="N457" s="121">
        <f>H457*M457</f>
        <v>0</v>
      </c>
      <c r="O457" s="123">
        <v>21</v>
      </c>
      <c r="P457" s="123">
        <f>J457*(O457/100)</f>
        <v>0</v>
      </c>
      <c r="Q457" s="123">
        <f>J457+P457</f>
        <v>0</v>
      </c>
      <c r="R457" s="8"/>
      <c r="S457" s="8"/>
      <c r="T457" s="8"/>
    </row>
    <row r="458" spans="1:20" ht="9.75" outlineLevel="5" x14ac:dyDescent="0.2">
      <c r="A458" s="124"/>
      <c r="B458" s="125"/>
      <c r="C458" s="125"/>
      <c r="D458" s="126"/>
      <c r="E458" s="131" t="s">
        <v>17</v>
      </c>
      <c r="F458" s="127" t="s">
        <v>605</v>
      </c>
      <c r="G458" s="126"/>
      <c r="H458" s="128">
        <v>1065.7760000000001</v>
      </c>
      <c r="I458" s="129"/>
      <c r="J458" s="130"/>
      <c r="K458" s="128"/>
      <c r="L458" s="128"/>
      <c r="M458" s="128"/>
      <c r="N458" s="128"/>
      <c r="O458" s="130"/>
      <c r="P458" s="130"/>
      <c r="Q458" s="130"/>
      <c r="R458" s="6"/>
      <c r="S458" s="8"/>
    </row>
    <row r="459" spans="1:20" ht="7.5" customHeight="1" outlineLevel="5" x14ac:dyDescent="0.15">
      <c r="A459" s="8"/>
      <c r="B459" s="80"/>
      <c r="C459" s="79"/>
      <c r="D459" s="82"/>
      <c r="E459" s="37"/>
      <c r="F459" s="83"/>
      <c r="G459" s="82"/>
      <c r="H459" s="84"/>
      <c r="I459" s="86"/>
      <c r="J459" s="39"/>
      <c r="K459" s="43"/>
      <c r="L459" s="43"/>
      <c r="M459" s="43"/>
      <c r="N459" s="43"/>
      <c r="O459" s="39"/>
      <c r="P459" s="39"/>
      <c r="Q459" s="39"/>
      <c r="R459" s="6"/>
      <c r="S459" s="8"/>
    </row>
    <row r="460" spans="1:20" ht="11.25" outlineLevel="4" x14ac:dyDescent="0.2">
      <c r="A460" s="10"/>
      <c r="B460" s="116"/>
      <c r="C460" s="117">
        <v>102</v>
      </c>
      <c r="D460" s="118" t="s">
        <v>200</v>
      </c>
      <c r="E460" s="119" t="s">
        <v>606</v>
      </c>
      <c r="F460" s="120" t="s">
        <v>607</v>
      </c>
      <c r="G460" s="118" t="s">
        <v>262</v>
      </c>
      <c r="H460" s="121">
        <v>1065.7760000000001</v>
      </c>
      <c r="I460" s="122"/>
      <c r="J460" s="123">
        <f>H460*I460</f>
        <v>0</v>
      </c>
      <c r="K460" s="121">
        <v>2.0000000000000001E-4</v>
      </c>
      <c r="L460" s="121">
        <f>H460*K460</f>
        <v>0.21315520000000002</v>
      </c>
      <c r="M460" s="121"/>
      <c r="N460" s="121">
        <f>H460*M460</f>
        <v>0</v>
      </c>
      <c r="O460" s="123">
        <v>21</v>
      </c>
      <c r="P460" s="123">
        <f>J460*(O460/100)</f>
        <v>0</v>
      </c>
      <c r="Q460" s="123">
        <f>J460+P460</f>
        <v>0</v>
      </c>
      <c r="R460" s="8"/>
      <c r="S460" s="8"/>
      <c r="T460" s="8"/>
    </row>
    <row r="461" spans="1:20" ht="11.25" outlineLevel="4" x14ac:dyDescent="0.2">
      <c r="A461" s="10"/>
      <c r="B461" s="116"/>
      <c r="C461" s="117">
        <v>103</v>
      </c>
      <c r="D461" s="118" t="s">
        <v>200</v>
      </c>
      <c r="E461" s="119" t="s">
        <v>608</v>
      </c>
      <c r="F461" s="120" t="s">
        <v>609</v>
      </c>
      <c r="G461" s="118" t="s">
        <v>262</v>
      </c>
      <c r="H461" s="121">
        <v>198.04399999999998</v>
      </c>
      <c r="I461" s="122"/>
      <c r="J461" s="123">
        <f>H461*I461</f>
        <v>0</v>
      </c>
      <c r="K461" s="121">
        <v>2.0480000000000002E-2</v>
      </c>
      <c r="L461" s="121">
        <f>H461*K461</f>
        <v>4.05594112</v>
      </c>
      <c r="M461" s="121"/>
      <c r="N461" s="121">
        <f>H461*M461</f>
        <v>0</v>
      </c>
      <c r="O461" s="123">
        <v>21</v>
      </c>
      <c r="P461" s="123">
        <f>J461*(O461/100)</f>
        <v>0</v>
      </c>
      <c r="Q461" s="123">
        <f>J461+P461</f>
        <v>0</v>
      </c>
      <c r="R461" s="8"/>
      <c r="S461" s="8"/>
      <c r="T461" s="8"/>
    </row>
    <row r="462" spans="1:20" ht="9.75" outlineLevel="5" x14ac:dyDescent="0.2">
      <c r="A462" s="124"/>
      <c r="B462" s="125"/>
      <c r="C462" s="125"/>
      <c r="D462" s="126"/>
      <c r="E462" s="131" t="s">
        <v>17</v>
      </c>
      <c r="F462" s="127" t="s">
        <v>517</v>
      </c>
      <c r="G462" s="126"/>
      <c r="H462" s="128">
        <v>4</v>
      </c>
      <c r="I462" s="129"/>
      <c r="J462" s="130"/>
      <c r="K462" s="128"/>
      <c r="L462" s="128"/>
      <c r="M462" s="128"/>
      <c r="N462" s="128"/>
      <c r="O462" s="130"/>
      <c r="P462" s="130"/>
      <c r="Q462" s="130"/>
      <c r="R462" s="6"/>
      <c r="S462" s="8"/>
    </row>
    <row r="463" spans="1:20" ht="9.75" outlineLevel="5" x14ac:dyDescent="0.2">
      <c r="A463" s="124"/>
      <c r="B463" s="125"/>
      <c r="C463" s="125"/>
      <c r="D463" s="126"/>
      <c r="E463" s="131"/>
      <c r="F463" s="127" t="s">
        <v>610</v>
      </c>
      <c r="G463" s="126"/>
      <c r="H463" s="128">
        <v>129.26400000000001</v>
      </c>
      <c r="I463" s="129"/>
      <c r="J463" s="130"/>
      <c r="K463" s="128"/>
      <c r="L463" s="128"/>
      <c r="M463" s="128"/>
      <c r="N463" s="128"/>
      <c r="O463" s="130"/>
      <c r="P463" s="130"/>
      <c r="Q463" s="130"/>
      <c r="R463" s="6"/>
      <c r="S463" s="8"/>
    </row>
    <row r="464" spans="1:20" ht="9.75" outlineLevel="5" x14ac:dyDescent="0.2">
      <c r="A464" s="124"/>
      <c r="B464" s="125"/>
      <c r="C464" s="125"/>
      <c r="D464" s="126"/>
      <c r="E464" s="131"/>
      <c r="F464" s="127" t="s">
        <v>611</v>
      </c>
      <c r="G464" s="126"/>
      <c r="H464" s="128">
        <v>-17.555</v>
      </c>
      <c r="I464" s="129"/>
      <c r="J464" s="130"/>
      <c r="K464" s="128"/>
      <c r="L464" s="128"/>
      <c r="M464" s="128"/>
      <c r="N464" s="128"/>
      <c r="O464" s="130"/>
      <c r="P464" s="130"/>
      <c r="Q464" s="130"/>
      <c r="R464" s="6"/>
      <c r="S464" s="8"/>
    </row>
    <row r="465" spans="1:20" ht="9.75" outlineLevel="5" x14ac:dyDescent="0.2">
      <c r="A465" s="124"/>
      <c r="B465" s="125"/>
      <c r="C465" s="125"/>
      <c r="D465" s="126"/>
      <c r="E465" s="131"/>
      <c r="F465" s="127" t="s">
        <v>612</v>
      </c>
      <c r="G465" s="126"/>
      <c r="H465" s="128">
        <v>2.96</v>
      </c>
      <c r="I465" s="129"/>
      <c r="J465" s="130"/>
      <c r="K465" s="128"/>
      <c r="L465" s="128"/>
      <c r="M465" s="128"/>
      <c r="N465" s="128"/>
      <c r="O465" s="130"/>
      <c r="P465" s="130"/>
      <c r="Q465" s="130"/>
      <c r="R465" s="6"/>
      <c r="S465" s="8"/>
    </row>
    <row r="466" spans="1:20" ht="9.75" outlineLevel="5" x14ac:dyDescent="0.2">
      <c r="A466" s="124"/>
      <c r="B466" s="125"/>
      <c r="C466" s="125"/>
      <c r="D466" s="126"/>
      <c r="E466" s="131"/>
      <c r="F466" s="127" t="s">
        <v>613</v>
      </c>
      <c r="G466" s="126"/>
      <c r="H466" s="128">
        <v>2.6549999999999998</v>
      </c>
      <c r="I466" s="129"/>
      <c r="J466" s="130"/>
      <c r="K466" s="128"/>
      <c r="L466" s="128"/>
      <c r="M466" s="128"/>
      <c r="N466" s="128"/>
      <c r="O466" s="130"/>
      <c r="P466" s="130"/>
      <c r="Q466" s="130"/>
      <c r="R466" s="6"/>
      <c r="S466" s="8"/>
    </row>
    <row r="467" spans="1:20" ht="9.75" outlineLevel="5" x14ac:dyDescent="0.2">
      <c r="A467" s="124"/>
      <c r="B467" s="125"/>
      <c r="C467" s="125"/>
      <c r="D467" s="126"/>
      <c r="E467" s="131"/>
      <c r="F467" s="127" t="s">
        <v>614</v>
      </c>
      <c r="G467" s="126"/>
      <c r="H467" s="128">
        <v>85.92</v>
      </c>
      <c r="I467" s="129"/>
      <c r="J467" s="130"/>
      <c r="K467" s="128"/>
      <c r="L467" s="128"/>
      <c r="M467" s="128"/>
      <c r="N467" s="128"/>
      <c r="O467" s="130"/>
      <c r="P467" s="130"/>
      <c r="Q467" s="130"/>
      <c r="R467" s="6"/>
      <c r="S467" s="8"/>
    </row>
    <row r="468" spans="1:20" ht="9.75" outlineLevel="5" x14ac:dyDescent="0.2">
      <c r="A468" s="124"/>
      <c r="B468" s="125"/>
      <c r="C468" s="125"/>
      <c r="D468" s="126"/>
      <c r="E468" s="131"/>
      <c r="F468" s="127" t="s">
        <v>615</v>
      </c>
      <c r="G468" s="126"/>
      <c r="H468" s="128">
        <v>-12.5</v>
      </c>
      <c r="I468" s="129"/>
      <c r="J468" s="130"/>
      <c r="K468" s="128"/>
      <c r="L468" s="128"/>
      <c r="M468" s="128"/>
      <c r="N468" s="128"/>
      <c r="O468" s="130"/>
      <c r="P468" s="130"/>
      <c r="Q468" s="130"/>
      <c r="R468" s="6"/>
      <c r="S468" s="8"/>
    </row>
    <row r="469" spans="1:20" ht="9.75" outlineLevel="5" x14ac:dyDescent="0.2">
      <c r="A469" s="124"/>
      <c r="B469" s="125"/>
      <c r="C469" s="125"/>
      <c r="D469" s="126"/>
      <c r="E469" s="131"/>
      <c r="F469" s="127" t="s">
        <v>616</v>
      </c>
      <c r="G469" s="126"/>
      <c r="H469" s="128">
        <v>3.3</v>
      </c>
      <c r="I469" s="129"/>
      <c r="J469" s="130"/>
      <c r="K469" s="128"/>
      <c r="L469" s="128"/>
      <c r="M469" s="128"/>
      <c r="N469" s="128"/>
      <c r="O469" s="130"/>
      <c r="P469" s="130"/>
      <c r="Q469" s="130"/>
      <c r="R469" s="6"/>
      <c r="S469" s="8"/>
    </row>
    <row r="470" spans="1:20" ht="7.5" customHeight="1" outlineLevel="5" x14ac:dyDescent="0.15">
      <c r="A470" s="8"/>
      <c r="B470" s="80"/>
      <c r="C470" s="79"/>
      <c r="D470" s="82"/>
      <c r="E470" s="37"/>
      <c r="F470" s="83"/>
      <c r="G470" s="82"/>
      <c r="H470" s="84"/>
      <c r="I470" s="86"/>
      <c r="J470" s="39"/>
      <c r="K470" s="43"/>
      <c r="L470" s="43"/>
      <c r="M470" s="43"/>
      <c r="N470" s="43"/>
      <c r="O470" s="39"/>
      <c r="P470" s="39"/>
      <c r="Q470" s="39"/>
      <c r="R470" s="6"/>
      <c r="S470" s="8"/>
    </row>
    <row r="471" spans="1:20" ht="22.5" outlineLevel="4" x14ac:dyDescent="0.2">
      <c r="A471" s="10"/>
      <c r="B471" s="116"/>
      <c r="C471" s="117">
        <v>104</v>
      </c>
      <c r="D471" s="118" t="s">
        <v>200</v>
      </c>
      <c r="E471" s="119" t="s">
        <v>617</v>
      </c>
      <c r="F471" s="120" t="s">
        <v>618</v>
      </c>
      <c r="G471" s="118" t="s">
        <v>262</v>
      </c>
      <c r="H471" s="121">
        <v>867.73224999999991</v>
      </c>
      <c r="I471" s="122"/>
      <c r="J471" s="123">
        <f>H471*I471</f>
        <v>0</v>
      </c>
      <c r="K471" s="121">
        <v>1.4E-2</v>
      </c>
      <c r="L471" s="121">
        <f>H471*K471</f>
        <v>12.148251499999999</v>
      </c>
      <c r="M471" s="121"/>
      <c r="N471" s="121">
        <f>H471*M471</f>
        <v>0</v>
      </c>
      <c r="O471" s="123">
        <v>21</v>
      </c>
      <c r="P471" s="123">
        <f>J471*(O471/100)</f>
        <v>0</v>
      </c>
      <c r="Q471" s="123">
        <f>J471+P471</f>
        <v>0</v>
      </c>
      <c r="R471" s="8"/>
      <c r="S471" s="8"/>
      <c r="T471" s="8"/>
    </row>
    <row r="472" spans="1:20" ht="9.75" outlineLevel="5" x14ac:dyDescent="0.2">
      <c r="A472" s="124"/>
      <c r="B472" s="125"/>
      <c r="C472" s="125"/>
      <c r="D472" s="126"/>
      <c r="E472" s="131" t="s">
        <v>17</v>
      </c>
      <c r="F472" s="127" t="s">
        <v>619</v>
      </c>
      <c r="G472" s="126"/>
      <c r="H472" s="128">
        <v>0</v>
      </c>
      <c r="I472" s="129"/>
      <c r="J472" s="130"/>
      <c r="K472" s="128"/>
      <c r="L472" s="128"/>
      <c r="M472" s="128"/>
      <c r="N472" s="128"/>
      <c r="O472" s="130"/>
      <c r="P472" s="130"/>
      <c r="Q472" s="130"/>
      <c r="R472" s="6"/>
      <c r="S472" s="8"/>
    </row>
    <row r="473" spans="1:20" ht="9.75" outlineLevel="5" x14ac:dyDescent="0.2">
      <c r="A473" s="124"/>
      <c r="B473" s="125"/>
      <c r="C473" s="125"/>
      <c r="D473" s="126"/>
      <c r="E473" s="131"/>
      <c r="F473" s="127" t="s">
        <v>620</v>
      </c>
      <c r="G473" s="126"/>
      <c r="H473" s="128">
        <v>217.8</v>
      </c>
      <c r="I473" s="129"/>
      <c r="J473" s="130"/>
      <c r="K473" s="128"/>
      <c r="L473" s="128"/>
      <c r="M473" s="128"/>
      <c r="N473" s="128"/>
      <c r="O473" s="130"/>
      <c r="P473" s="130"/>
      <c r="Q473" s="130"/>
      <c r="R473" s="6"/>
      <c r="S473" s="8"/>
    </row>
    <row r="474" spans="1:20" ht="9.75" outlineLevel="5" x14ac:dyDescent="0.2">
      <c r="A474" s="124"/>
      <c r="B474" s="125"/>
      <c r="C474" s="125"/>
      <c r="D474" s="126"/>
      <c r="E474" s="131"/>
      <c r="F474" s="127" t="s">
        <v>621</v>
      </c>
      <c r="G474" s="126"/>
      <c r="H474" s="128">
        <v>-71.5</v>
      </c>
      <c r="I474" s="129"/>
      <c r="J474" s="130"/>
      <c r="K474" s="128"/>
      <c r="L474" s="128"/>
      <c r="M474" s="128"/>
      <c r="N474" s="128"/>
      <c r="O474" s="130"/>
      <c r="P474" s="130"/>
      <c r="Q474" s="130"/>
      <c r="R474" s="6"/>
      <c r="S474" s="8"/>
    </row>
    <row r="475" spans="1:20" ht="9.75" outlineLevel="5" x14ac:dyDescent="0.2">
      <c r="A475" s="124"/>
      <c r="B475" s="125"/>
      <c r="C475" s="125"/>
      <c r="D475" s="126"/>
      <c r="E475" s="131"/>
      <c r="F475" s="127" t="s">
        <v>622</v>
      </c>
      <c r="G475" s="126"/>
      <c r="H475" s="128">
        <v>7.65</v>
      </c>
      <c r="I475" s="129"/>
      <c r="J475" s="130"/>
      <c r="K475" s="128"/>
      <c r="L475" s="128"/>
      <c r="M475" s="128"/>
      <c r="N475" s="128"/>
      <c r="O475" s="130"/>
      <c r="P475" s="130"/>
      <c r="Q475" s="130"/>
      <c r="R475" s="6"/>
      <c r="S475" s="8"/>
    </row>
    <row r="476" spans="1:20" ht="9.75" outlineLevel="5" x14ac:dyDescent="0.2">
      <c r="A476" s="124"/>
      <c r="B476" s="125"/>
      <c r="C476" s="125"/>
      <c r="D476" s="126"/>
      <c r="E476" s="131"/>
      <c r="F476" s="127" t="s">
        <v>623</v>
      </c>
      <c r="G476" s="126"/>
      <c r="H476" s="128">
        <v>2.16</v>
      </c>
      <c r="I476" s="129"/>
      <c r="J476" s="130"/>
      <c r="K476" s="128"/>
      <c r="L476" s="128"/>
      <c r="M476" s="128"/>
      <c r="N476" s="128"/>
      <c r="O476" s="130"/>
      <c r="P476" s="130"/>
      <c r="Q476" s="130"/>
      <c r="R476" s="6"/>
      <c r="S476" s="8"/>
    </row>
    <row r="477" spans="1:20" ht="9.75" outlineLevel="5" x14ac:dyDescent="0.2">
      <c r="A477" s="124"/>
      <c r="B477" s="125"/>
      <c r="C477" s="125"/>
      <c r="D477" s="126"/>
      <c r="E477" s="131"/>
      <c r="F477" s="127" t="s">
        <v>624</v>
      </c>
      <c r="G477" s="126"/>
      <c r="H477" s="128">
        <v>129.155</v>
      </c>
      <c r="I477" s="129"/>
      <c r="J477" s="130"/>
      <c r="K477" s="128"/>
      <c r="L477" s="128"/>
      <c r="M477" s="128"/>
      <c r="N477" s="128"/>
      <c r="O477" s="130"/>
      <c r="P477" s="130"/>
      <c r="Q477" s="130"/>
      <c r="R477" s="6"/>
      <c r="S477" s="8"/>
    </row>
    <row r="478" spans="1:20" ht="9.75" outlineLevel="5" x14ac:dyDescent="0.2">
      <c r="A478" s="124"/>
      <c r="B478" s="125"/>
      <c r="C478" s="125"/>
      <c r="D478" s="126"/>
      <c r="E478" s="131"/>
      <c r="F478" s="127" t="s">
        <v>625</v>
      </c>
      <c r="G478" s="126"/>
      <c r="H478" s="128">
        <v>-21.675000000000001</v>
      </c>
      <c r="I478" s="129"/>
      <c r="J478" s="130"/>
      <c r="K478" s="128"/>
      <c r="L478" s="128"/>
      <c r="M478" s="128"/>
      <c r="N478" s="128"/>
      <c r="O478" s="130"/>
      <c r="P478" s="130"/>
      <c r="Q478" s="130"/>
      <c r="R478" s="6"/>
      <c r="S478" s="8"/>
    </row>
    <row r="479" spans="1:20" ht="9.75" outlineLevel="5" x14ac:dyDescent="0.2">
      <c r="A479" s="124"/>
      <c r="B479" s="125"/>
      <c r="C479" s="125"/>
      <c r="D479" s="126"/>
      <c r="E479" s="131"/>
      <c r="F479" s="127" t="s">
        <v>626</v>
      </c>
      <c r="G479" s="126"/>
      <c r="H479" s="128">
        <v>5.78</v>
      </c>
      <c r="I479" s="129"/>
      <c r="J479" s="130"/>
      <c r="K479" s="128"/>
      <c r="L479" s="128"/>
      <c r="M479" s="128"/>
      <c r="N479" s="128"/>
      <c r="O479" s="130"/>
      <c r="P479" s="130"/>
      <c r="Q479" s="130"/>
      <c r="R479" s="6"/>
      <c r="S479" s="8"/>
    </row>
    <row r="480" spans="1:20" ht="9.75" outlineLevel="5" x14ac:dyDescent="0.2">
      <c r="A480" s="124"/>
      <c r="B480" s="125"/>
      <c r="C480" s="125"/>
      <c r="D480" s="126"/>
      <c r="E480" s="131"/>
      <c r="F480" s="127" t="s">
        <v>246</v>
      </c>
      <c r="G480" s="126"/>
      <c r="H480" s="128">
        <v>269.37</v>
      </c>
      <c r="I480" s="129"/>
      <c r="J480" s="130"/>
      <c r="K480" s="128"/>
      <c r="L480" s="128"/>
      <c r="M480" s="128"/>
      <c r="N480" s="128"/>
      <c r="O480" s="130"/>
      <c r="P480" s="130"/>
      <c r="Q480" s="130"/>
      <c r="R480" s="6"/>
      <c r="S480" s="8"/>
    </row>
    <row r="481" spans="1:19" ht="9.75" outlineLevel="5" x14ac:dyDescent="0.2">
      <c r="A481" s="124"/>
      <c r="B481" s="125"/>
      <c r="C481" s="125"/>
      <c r="D481" s="126"/>
      <c r="E481" s="131"/>
      <c r="F481" s="127" t="s">
        <v>627</v>
      </c>
      <c r="G481" s="126"/>
      <c r="H481" s="128">
        <v>0</v>
      </c>
      <c r="I481" s="129"/>
      <c r="J481" s="130"/>
      <c r="K481" s="128"/>
      <c r="L481" s="128"/>
      <c r="M481" s="128"/>
      <c r="N481" s="128"/>
      <c r="O481" s="130"/>
      <c r="P481" s="130"/>
      <c r="Q481" s="130"/>
      <c r="R481" s="6"/>
      <c r="S481" s="8"/>
    </row>
    <row r="482" spans="1:19" ht="9.75" outlineLevel="5" x14ac:dyDescent="0.2">
      <c r="A482" s="124"/>
      <c r="B482" s="125"/>
      <c r="C482" s="125"/>
      <c r="D482" s="126"/>
      <c r="E482" s="131"/>
      <c r="F482" s="127" t="s">
        <v>628</v>
      </c>
      <c r="G482" s="126"/>
      <c r="H482" s="128">
        <v>175.79249999999999</v>
      </c>
      <c r="I482" s="129"/>
      <c r="J482" s="130"/>
      <c r="K482" s="128"/>
      <c r="L482" s="128"/>
      <c r="M482" s="128"/>
      <c r="N482" s="128"/>
      <c r="O482" s="130"/>
      <c r="P482" s="130"/>
      <c r="Q482" s="130"/>
      <c r="R482" s="6"/>
      <c r="S482" s="8"/>
    </row>
    <row r="483" spans="1:19" ht="9.75" outlineLevel="5" x14ac:dyDescent="0.2">
      <c r="A483" s="124"/>
      <c r="B483" s="125"/>
      <c r="C483" s="125"/>
      <c r="D483" s="126"/>
      <c r="E483" s="131"/>
      <c r="F483" s="127" t="s">
        <v>362</v>
      </c>
      <c r="G483" s="126"/>
      <c r="H483" s="128">
        <v>-30.06</v>
      </c>
      <c r="I483" s="129"/>
      <c r="J483" s="130"/>
      <c r="K483" s="128"/>
      <c r="L483" s="128"/>
      <c r="M483" s="128"/>
      <c r="N483" s="128"/>
      <c r="O483" s="130"/>
      <c r="P483" s="130"/>
      <c r="Q483" s="130"/>
      <c r="R483" s="6"/>
      <c r="S483" s="8"/>
    </row>
    <row r="484" spans="1:19" ht="9.75" outlineLevel="5" x14ac:dyDescent="0.2">
      <c r="A484" s="124"/>
      <c r="B484" s="125"/>
      <c r="C484" s="125"/>
      <c r="D484" s="126"/>
      <c r="E484" s="131"/>
      <c r="F484" s="127" t="s">
        <v>629</v>
      </c>
      <c r="G484" s="126"/>
      <c r="H484" s="128">
        <v>15.525</v>
      </c>
      <c r="I484" s="129"/>
      <c r="J484" s="130"/>
      <c r="K484" s="128"/>
      <c r="L484" s="128"/>
      <c r="M484" s="128"/>
      <c r="N484" s="128"/>
      <c r="O484" s="130"/>
      <c r="P484" s="130"/>
      <c r="Q484" s="130"/>
      <c r="R484" s="6"/>
      <c r="S484" s="8"/>
    </row>
    <row r="485" spans="1:19" ht="9.75" outlineLevel="5" x14ac:dyDescent="0.2">
      <c r="A485" s="124"/>
      <c r="B485" s="125"/>
      <c r="C485" s="125"/>
      <c r="D485" s="126"/>
      <c r="E485" s="131"/>
      <c r="F485" s="127" t="s">
        <v>630</v>
      </c>
      <c r="G485" s="126"/>
      <c r="H485" s="128">
        <v>136.5</v>
      </c>
      <c r="I485" s="129"/>
      <c r="J485" s="130"/>
      <c r="K485" s="128"/>
      <c r="L485" s="128"/>
      <c r="M485" s="128"/>
      <c r="N485" s="128"/>
      <c r="O485" s="130"/>
      <c r="P485" s="130"/>
      <c r="Q485" s="130"/>
      <c r="R485" s="6"/>
      <c r="S485" s="8"/>
    </row>
    <row r="486" spans="1:19" ht="9.75" outlineLevel="5" x14ac:dyDescent="0.2">
      <c r="A486" s="124"/>
      <c r="B486" s="125"/>
      <c r="C486" s="125"/>
      <c r="D486" s="126"/>
      <c r="E486" s="131"/>
      <c r="F486" s="127" t="s">
        <v>631</v>
      </c>
      <c r="G486" s="126"/>
      <c r="H486" s="128">
        <v>-19.32</v>
      </c>
      <c r="I486" s="129"/>
      <c r="J486" s="130"/>
      <c r="K486" s="128"/>
      <c r="L486" s="128"/>
      <c r="M486" s="128"/>
      <c r="N486" s="128"/>
      <c r="O486" s="130"/>
      <c r="P486" s="130"/>
      <c r="Q486" s="130"/>
      <c r="R486" s="6"/>
      <c r="S486" s="8"/>
    </row>
    <row r="487" spans="1:19" ht="9.75" outlineLevel="5" x14ac:dyDescent="0.2">
      <c r="A487" s="124"/>
      <c r="B487" s="125"/>
      <c r="C487" s="125"/>
      <c r="D487" s="126"/>
      <c r="E487" s="131"/>
      <c r="F487" s="127" t="s">
        <v>632</v>
      </c>
      <c r="G487" s="126"/>
      <c r="H487" s="128">
        <v>5.36</v>
      </c>
      <c r="I487" s="129"/>
      <c r="J487" s="130"/>
      <c r="K487" s="128"/>
      <c r="L487" s="128"/>
      <c r="M487" s="128"/>
      <c r="N487" s="128"/>
      <c r="O487" s="130"/>
      <c r="P487" s="130"/>
      <c r="Q487" s="130"/>
      <c r="R487" s="6"/>
      <c r="S487" s="8"/>
    </row>
    <row r="488" spans="1:19" ht="9.75" outlineLevel="5" x14ac:dyDescent="0.2">
      <c r="A488" s="124"/>
      <c r="B488" s="125"/>
      <c r="C488" s="125"/>
      <c r="D488" s="126"/>
      <c r="E488" s="131"/>
      <c r="F488" s="127" t="s">
        <v>633</v>
      </c>
      <c r="G488" s="126"/>
      <c r="H488" s="128">
        <v>213.6</v>
      </c>
      <c r="I488" s="129"/>
      <c r="J488" s="130"/>
      <c r="K488" s="128"/>
      <c r="L488" s="128"/>
      <c r="M488" s="128"/>
      <c r="N488" s="128"/>
      <c r="O488" s="130"/>
      <c r="P488" s="130"/>
      <c r="Q488" s="130"/>
      <c r="R488" s="6"/>
      <c r="S488" s="8"/>
    </row>
    <row r="489" spans="1:19" ht="9.75" outlineLevel="5" x14ac:dyDescent="0.2">
      <c r="A489" s="124"/>
      <c r="B489" s="125"/>
      <c r="C489" s="125"/>
      <c r="D489" s="126"/>
      <c r="E489" s="131"/>
      <c r="F489" s="127" t="s">
        <v>366</v>
      </c>
      <c r="G489" s="126"/>
      <c r="H489" s="128">
        <v>-42.164999999999999</v>
      </c>
      <c r="I489" s="129"/>
      <c r="J489" s="130"/>
      <c r="K489" s="128"/>
      <c r="L489" s="128"/>
      <c r="M489" s="128"/>
      <c r="N489" s="128"/>
      <c r="O489" s="130"/>
      <c r="P489" s="130"/>
      <c r="Q489" s="130"/>
      <c r="R489" s="6"/>
      <c r="S489" s="8"/>
    </row>
    <row r="490" spans="1:19" ht="9.75" outlineLevel="5" x14ac:dyDescent="0.2">
      <c r="A490" s="124"/>
      <c r="B490" s="125"/>
      <c r="C490" s="125"/>
      <c r="D490" s="126"/>
      <c r="E490" s="131"/>
      <c r="F490" s="127" t="s">
        <v>634</v>
      </c>
      <c r="G490" s="126"/>
      <c r="H490" s="128">
        <v>4.1624999999999996</v>
      </c>
      <c r="I490" s="129"/>
      <c r="J490" s="130"/>
      <c r="K490" s="128"/>
      <c r="L490" s="128"/>
      <c r="M490" s="128"/>
      <c r="N490" s="128"/>
      <c r="O490" s="130"/>
      <c r="P490" s="130"/>
      <c r="Q490" s="130"/>
      <c r="R490" s="6"/>
      <c r="S490" s="8"/>
    </row>
    <row r="491" spans="1:19" ht="9.75" outlineLevel="5" x14ac:dyDescent="0.2">
      <c r="A491" s="124"/>
      <c r="B491" s="125"/>
      <c r="C491" s="125"/>
      <c r="D491" s="126"/>
      <c r="E491" s="131"/>
      <c r="F491" s="127" t="s">
        <v>246</v>
      </c>
      <c r="G491" s="126"/>
      <c r="H491" s="128">
        <v>459.39499999999998</v>
      </c>
      <c r="I491" s="129"/>
      <c r="J491" s="130"/>
      <c r="K491" s="128"/>
      <c r="L491" s="128"/>
      <c r="M491" s="128"/>
      <c r="N491" s="128"/>
      <c r="O491" s="130"/>
      <c r="P491" s="130"/>
      <c r="Q491" s="130"/>
      <c r="R491" s="6"/>
      <c r="S491" s="8"/>
    </row>
    <row r="492" spans="1:19" ht="9.75" outlineLevel="5" x14ac:dyDescent="0.2">
      <c r="A492" s="124"/>
      <c r="B492" s="125"/>
      <c r="C492" s="125"/>
      <c r="D492" s="126"/>
      <c r="E492" s="131"/>
      <c r="F492" s="127" t="s">
        <v>635</v>
      </c>
      <c r="G492" s="126"/>
      <c r="H492" s="128">
        <v>0</v>
      </c>
      <c r="I492" s="129"/>
      <c r="J492" s="130"/>
      <c r="K492" s="128"/>
      <c r="L492" s="128"/>
      <c r="M492" s="128"/>
      <c r="N492" s="128"/>
      <c r="O492" s="130"/>
      <c r="P492" s="130"/>
      <c r="Q492" s="130"/>
      <c r="R492" s="6"/>
      <c r="S492" s="8"/>
    </row>
    <row r="493" spans="1:19" ht="9.75" outlineLevel="5" x14ac:dyDescent="0.2">
      <c r="A493" s="124"/>
      <c r="B493" s="125"/>
      <c r="C493" s="125"/>
      <c r="D493" s="126"/>
      <c r="E493" s="131"/>
      <c r="F493" s="127" t="s">
        <v>449</v>
      </c>
      <c r="G493" s="126"/>
      <c r="H493" s="128">
        <v>21.173749999999998</v>
      </c>
      <c r="I493" s="129"/>
      <c r="J493" s="130"/>
      <c r="K493" s="128"/>
      <c r="L493" s="128"/>
      <c r="M493" s="128"/>
      <c r="N493" s="128"/>
      <c r="O493" s="130"/>
      <c r="P493" s="130"/>
      <c r="Q493" s="130"/>
      <c r="R493" s="6"/>
      <c r="S493" s="8"/>
    </row>
    <row r="494" spans="1:19" ht="9.75" outlineLevel="5" x14ac:dyDescent="0.2">
      <c r="A494" s="124"/>
      <c r="B494" s="125"/>
      <c r="C494" s="125"/>
      <c r="D494" s="126"/>
      <c r="E494" s="131"/>
      <c r="F494" s="127" t="s">
        <v>636</v>
      </c>
      <c r="G494" s="126"/>
      <c r="H494" s="128">
        <v>-3.2</v>
      </c>
      <c r="I494" s="129"/>
      <c r="J494" s="130"/>
      <c r="K494" s="128"/>
      <c r="L494" s="128"/>
      <c r="M494" s="128"/>
      <c r="N494" s="128"/>
      <c r="O494" s="130"/>
      <c r="P494" s="130"/>
      <c r="Q494" s="130"/>
      <c r="R494" s="6"/>
      <c r="S494" s="8"/>
    </row>
    <row r="495" spans="1:19" ht="9.75" outlineLevel="5" x14ac:dyDescent="0.2">
      <c r="A495" s="124"/>
      <c r="B495" s="125"/>
      <c r="C495" s="125"/>
      <c r="D495" s="126"/>
      <c r="E495" s="131"/>
      <c r="F495" s="127" t="s">
        <v>246</v>
      </c>
      <c r="G495" s="126"/>
      <c r="H495" s="128">
        <v>17.973749999999999</v>
      </c>
      <c r="I495" s="129"/>
      <c r="J495" s="130"/>
      <c r="K495" s="128"/>
      <c r="L495" s="128"/>
      <c r="M495" s="128"/>
      <c r="N495" s="128"/>
      <c r="O495" s="130"/>
      <c r="P495" s="130"/>
      <c r="Q495" s="130"/>
      <c r="R495" s="6"/>
      <c r="S495" s="8"/>
    </row>
    <row r="496" spans="1:19" ht="9.75" outlineLevel="5" x14ac:dyDescent="0.2">
      <c r="A496" s="124"/>
      <c r="B496" s="125"/>
      <c r="C496" s="125"/>
      <c r="D496" s="126"/>
      <c r="E496" s="131"/>
      <c r="F496" s="127" t="s">
        <v>637</v>
      </c>
      <c r="G496" s="126"/>
      <c r="H496" s="128">
        <v>0</v>
      </c>
      <c r="I496" s="129"/>
      <c r="J496" s="130"/>
      <c r="K496" s="128"/>
      <c r="L496" s="128"/>
      <c r="M496" s="128"/>
      <c r="N496" s="128"/>
      <c r="O496" s="130"/>
      <c r="P496" s="130"/>
      <c r="Q496" s="130"/>
      <c r="R496" s="6"/>
      <c r="S496" s="8"/>
    </row>
    <row r="497" spans="1:20" ht="9.75" outlineLevel="5" x14ac:dyDescent="0.2">
      <c r="A497" s="124"/>
      <c r="B497" s="125"/>
      <c r="C497" s="125"/>
      <c r="D497" s="126"/>
      <c r="E497" s="131"/>
      <c r="F497" s="127" t="s">
        <v>638</v>
      </c>
      <c r="G497" s="126"/>
      <c r="H497" s="128">
        <v>60.6</v>
      </c>
      <c r="I497" s="129"/>
      <c r="J497" s="130"/>
      <c r="K497" s="128"/>
      <c r="L497" s="128"/>
      <c r="M497" s="128"/>
      <c r="N497" s="128"/>
      <c r="O497" s="130"/>
      <c r="P497" s="130"/>
      <c r="Q497" s="130"/>
      <c r="R497" s="6"/>
      <c r="S497" s="8"/>
    </row>
    <row r="498" spans="1:20" ht="9.75" outlineLevel="5" x14ac:dyDescent="0.2">
      <c r="A498" s="124"/>
      <c r="B498" s="125"/>
      <c r="C498" s="125"/>
      <c r="D498" s="126"/>
      <c r="E498" s="131"/>
      <c r="F498" s="127" t="s">
        <v>639</v>
      </c>
      <c r="G498" s="126"/>
      <c r="H498" s="128">
        <v>-5.8</v>
      </c>
      <c r="I498" s="129"/>
      <c r="J498" s="130"/>
      <c r="K498" s="128"/>
      <c r="L498" s="128"/>
      <c r="M498" s="128"/>
      <c r="N498" s="128"/>
      <c r="O498" s="130"/>
      <c r="P498" s="130"/>
      <c r="Q498" s="130"/>
      <c r="R498" s="6"/>
      <c r="S498" s="8"/>
    </row>
    <row r="499" spans="1:20" ht="9.75" outlineLevel="5" x14ac:dyDescent="0.2">
      <c r="A499" s="124"/>
      <c r="B499" s="125"/>
      <c r="C499" s="125"/>
      <c r="D499" s="126"/>
      <c r="E499" s="131"/>
      <c r="F499" s="127" t="s">
        <v>640</v>
      </c>
      <c r="G499" s="126"/>
      <c r="H499" s="128">
        <v>207.02500000000001</v>
      </c>
      <c r="I499" s="129"/>
      <c r="J499" s="130"/>
      <c r="K499" s="128"/>
      <c r="L499" s="128"/>
      <c r="M499" s="128"/>
      <c r="N499" s="128"/>
      <c r="O499" s="130"/>
      <c r="P499" s="130"/>
      <c r="Q499" s="130"/>
      <c r="R499" s="6"/>
      <c r="S499" s="8"/>
    </row>
    <row r="500" spans="1:20" ht="9.75" outlineLevel="5" x14ac:dyDescent="0.2">
      <c r="A500" s="124"/>
      <c r="B500" s="125"/>
      <c r="C500" s="125"/>
      <c r="D500" s="126"/>
      <c r="E500" s="131"/>
      <c r="F500" s="127" t="s">
        <v>641</v>
      </c>
      <c r="G500" s="126"/>
      <c r="H500" s="128">
        <v>-21.6</v>
      </c>
      <c r="I500" s="129"/>
      <c r="J500" s="130"/>
      <c r="K500" s="128"/>
      <c r="L500" s="128"/>
      <c r="M500" s="128"/>
      <c r="N500" s="128"/>
      <c r="O500" s="130"/>
      <c r="P500" s="130"/>
      <c r="Q500" s="130"/>
      <c r="R500" s="6"/>
      <c r="S500" s="8"/>
    </row>
    <row r="501" spans="1:20" ht="9.75" outlineLevel="5" x14ac:dyDescent="0.2">
      <c r="A501" s="124"/>
      <c r="B501" s="125"/>
      <c r="C501" s="125"/>
      <c r="D501" s="126"/>
      <c r="E501" s="131"/>
      <c r="F501" s="127" t="s">
        <v>642</v>
      </c>
      <c r="G501" s="126"/>
      <c r="H501" s="128">
        <v>91.8125</v>
      </c>
      <c r="I501" s="129"/>
      <c r="J501" s="130"/>
      <c r="K501" s="128"/>
      <c r="L501" s="128"/>
      <c r="M501" s="128"/>
      <c r="N501" s="128"/>
      <c r="O501" s="130"/>
      <c r="P501" s="130"/>
      <c r="Q501" s="130"/>
      <c r="R501" s="6"/>
      <c r="S501" s="8"/>
    </row>
    <row r="502" spans="1:20" ht="9.75" outlineLevel="5" x14ac:dyDescent="0.2">
      <c r="A502" s="124"/>
      <c r="B502" s="125"/>
      <c r="C502" s="125"/>
      <c r="D502" s="126"/>
      <c r="E502" s="131"/>
      <c r="F502" s="127" t="s">
        <v>643</v>
      </c>
      <c r="G502" s="126"/>
      <c r="H502" s="128">
        <v>-13</v>
      </c>
      <c r="I502" s="129"/>
      <c r="J502" s="130"/>
      <c r="K502" s="128"/>
      <c r="L502" s="128"/>
      <c r="M502" s="128"/>
      <c r="N502" s="128"/>
      <c r="O502" s="130"/>
      <c r="P502" s="130"/>
      <c r="Q502" s="130"/>
      <c r="R502" s="6"/>
      <c r="S502" s="8"/>
    </row>
    <row r="503" spans="1:20" ht="9.75" outlineLevel="5" x14ac:dyDescent="0.2">
      <c r="A503" s="124"/>
      <c r="B503" s="125"/>
      <c r="C503" s="125"/>
      <c r="D503" s="126"/>
      <c r="E503" s="131"/>
      <c r="F503" s="127" t="s">
        <v>246</v>
      </c>
      <c r="G503" s="126"/>
      <c r="H503" s="128">
        <v>319.03750000000002</v>
      </c>
      <c r="I503" s="129"/>
      <c r="J503" s="130"/>
      <c r="K503" s="128"/>
      <c r="L503" s="128"/>
      <c r="M503" s="128"/>
      <c r="N503" s="128"/>
      <c r="O503" s="130"/>
      <c r="P503" s="130"/>
      <c r="Q503" s="130"/>
      <c r="R503" s="6"/>
      <c r="S503" s="8"/>
    </row>
    <row r="504" spans="1:20" ht="9.75" outlineLevel="5" x14ac:dyDescent="0.2">
      <c r="A504" s="124"/>
      <c r="B504" s="125"/>
      <c r="C504" s="125"/>
      <c r="D504" s="126"/>
      <c r="E504" s="131"/>
      <c r="F504" s="127" t="s">
        <v>644</v>
      </c>
      <c r="G504" s="126"/>
      <c r="H504" s="128">
        <v>0</v>
      </c>
      <c r="I504" s="129"/>
      <c r="J504" s="130"/>
      <c r="K504" s="128"/>
      <c r="L504" s="128"/>
      <c r="M504" s="128"/>
      <c r="N504" s="128"/>
      <c r="O504" s="130"/>
      <c r="P504" s="130"/>
      <c r="Q504" s="130"/>
      <c r="R504" s="6"/>
      <c r="S504" s="8"/>
    </row>
    <row r="505" spans="1:20" ht="9.75" outlineLevel="5" x14ac:dyDescent="0.2">
      <c r="A505" s="124"/>
      <c r="B505" s="125"/>
      <c r="C505" s="125"/>
      <c r="D505" s="126"/>
      <c r="E505" s="131"/>
      <c r="F505" s="127" t="s">
        <v>645</v>
      </c>
      <c r="G505" s="126"/>
      <c r="H505" s="128">
        <v>-198.04400000000001</v>
      </c>
      <c r="I505" s="129"/>
      <c r="J505" s="130"/>
      <c r="K505" s="128"/>
      <c r="L505" s="128"/>
      <c r="M505" s="128"/>
      <c r="N505" s="128"/>
      <c r="O505" s="130"/>
      <c r="P505" s="130"/>
      <c r="Q505" s="130"/>
      <c r="R505" s="6"/>
      <c r="S505" s="8"/>
    </row>
    <row r="506" spans="1:20" ht="9.75" outlineLevel="5" x14ac:dyDescent="0.2">
      <c r="A506" s="124"/>
      <c r="B506" s="125"/>
      <c r="C506" s="125"/>
      <c r="D506" s="126"/>
      <c r="E506" s="131"/>
      <c r="F506" s="127" t="s">
        <v>246</v>
      </c>
      <c r="G506" s="126"/>
      <c r="H506" s="128">
        <v>-198.04400000000001</v>
      </c>
      <c r="I506" s="129"/>
      <c r="J506" s="130"/>
      <c r="K506" s="128"/>
      <c r="L506" s="128"/>
      <c r="M506" s="128"/>
      <c r="N506" s="128"/>
      <c r="O506" s="130"/>
      <c r="P506" s="130"/>
      <c r="Q506" s="130"/>
      <c r="R506" s="6"/>
      <c r="S506" s="8"/>
    </row>
    <row r="507" spans="1:20" ht="7.5" customHeight="1" outlineLevel="5" x14ac:dyDescent="0.15">
      <c r="A507" s="8"/>
      <c r="B507" s="80"/>
      <c r="C507" s="79"/>
      <c r="D507" s="82"/>
      <c r="E507" s="37"/>
      <c r="F507" s="83"/>
      <c r="G507" s="82"/>
      <c r="H507" s="84"/>
      <c r="I507" s="86"/>
      <c r="J507" s="39"/>
      <c r="K507" s="43"/>
      <c r="L507" s="43"/>
      <c r="M507" s="43"/>
      <c r="N507" s="43"/>
      <c r="O507" s="39"/>
      <c r="P507" s="39"/>
      <c r="Q507" s="39"/>
      <c r="R507" s="6"/>
      <c r="S507" s="8"/>
    </row>
    <row r="508" spans="1:20" ht="11.25" outlineLevel="4" x14ac:dyDescent="0.2">
      <c r="A508" s="10"/>
      <c r="B508" s="116"/>
      <c r="C508" s="117">
        <v>105</v>
      </c>
      <c r="D508" s="118" t="s">
        <v>200</v>
      </c>
      <c r="E508" s="119" t="s">
        <v>646</v>
      </c>
      <c r="F508" s="120" t="s">
        <v>647</v>
      </c>
      <c r="G508" s="118" t="s">
        <v>262</v>
      </c>
      <c r="H508" s="121">
        <v>171.97499999999999</v>
      </c>
      <c r="I508" s="122"/>
      <c r="J508" s="123">
        <f>H508*I508</f>
        <v>0</v>
      </c>
      <c r="K508" s="121">
        <v>2.7999999999999998E-4</v>
      </c>
      <c r="L508" s="121">
        <f>H508*K508</f>
        <v>4.8152999999999994E-2</v>
      </c>
      <c r="M508" s="121"/>
      <c r="N508" s="121">
        <f>H508*M508</f>
        <v>0</v>
      </c>
      <c r="O508" s="123">
        <v>21</v>
      </c>
      <c r="P508" s="123">
        <f>J508*(O508/100)</f>
        <v>0</v>
      </c>
      <c r="Q508" s="123">
        <f>J508+P508</f>
        <v>0</v>
      </c>
      <c r="R508" s="8"/>
      <c r="S508" s="8"/>
      <c r="T508" s="8"/>
    </row>
    <row r="509" spans="1:20" ht="9.75" outlineLevel="5" x14ac:dyDescent="0.2">
      <c r="A509" s="124"/>
      <c r="B509" s="125"/>
      <c r="C509" s="125"/>
      <c r="D509" s="126"/>
      <c r="E509" s="131" t="s">
        <v>17</v>
      </c>
      <c r="F509" s="127" t="s">
        <v>648</v>
      </c>
      <c r="G509" s="126"/>
      <c r="H509" s="128">
        <v>0</v>
      </c>
      <c r="I509" s="129"/>
      <c r="J509" s="130"/>
      <c r="K509" s="128"/>
      <c r="L509" s="128"/>
      <c r="M509" s="128"/>
      <c r="N509" s="128"/>
      <c r="O509" s="130"/>
      <c r="P509" s="130"/>
      <c r="Q509" s="130"/>
      <c r="R509" s="6"/>
      <c r="S509" s="8"/>
    </row>
    <row r="510" spans="1:20" ht="9.75" outlineLevel="5" x14ac:dyDescent="0.2">
      <c r="A510" s="124"/>
      <c r="B510" s="125"/>
      <c r="C510" s="125"/>
      <c r="D510" s="126"/>
      <c r="E510" s="131"/>
      <c r="F510" s="127" t="s">
        <v>550</v>
      </c>
      <c r="G510" s="126"/>
      <c r="H510" s="128">
        <v>0</v>
      </c>
      <c r="I510" s="129"/>
      <c r="J510" s="130"/>
      <c r="K510" s="128"/>
      <c r="L510" s="128"/>
      <c r="M510" s="128"/>
      <c r="N510" s="128"/>
      <c r="O510" s="130"/>
      <c r="P510" s="130"/>
      <c r="Q510" s="130"/>
      <c r="R510" s="6"/>
      <c r="S510" s="8"/>
    </row>
    <row r="511" spans="1:20" ht="9.75" outlineLevel="5" x14ac:dyDescent="0.2">
      <c r="A511" s="124"/>
      <c r="B511" s="125"/>
      <c r="C511" s="125"/>
      <c r="D511" s="126"/>
      <c r="E511" s="131"/>
      <c r="F511" s="127" t="s">
        <v>649</v>
      </c>
      <c r="G511" s="126"/>
      <c r="H511" s="128">
        <v>27.045000000000002</v>
      </c>
      <c r="I511" s="129"/>
      <c r="J511" s="130"/>
      <c r="K511" s="128"/>
      <c r="L511" s="128"/>
      <c r="M511" s="128"/>
      <c r="N511" s="128"/>
      <c r="O511" s="130"/>
      <c r="P511" s="130"/>
      <c r="Q511" s="130"/>
      <c r="R511" s="6"/>
      <c r="S511" s="8"/>
    </row>
    <row r="512" spans="1:20" ht="9.75" outlineLevel="5" x14ac:dyDescent="0.2">
      <c r="A512" s="124"/>
      <c r="B512" s="125"/>
      <c r="C512" s="125"/>
      <c r="D512" s="126"/>
      <c r="E512" s="131"/>
      <c r="F512" s="127" t="s">
        <v>650</v>
      </c>
      <c r="G512" s="126"/>
      <c r="H512" s="128">
        <v>20.8</v>
      </c>
      <c r="I512" s="129"/>
      <c r="J512" s="130"/>
      <c r="K512" s="128"/>
      <c r="L512" s="128"/>
      <c r="M512" s="128"/>
      <c r="N512" s="128"/>
      <c r="O512" s="130"/>
      <c r="P512" s="130"/>
      <c r="Q512" s="130"/>
      <c r="R512" s="6"/>
      <c r="S512" s="8"/>
    </row>
    <row r="513" spans="1:19" ht="9.75" outlineLevel="5" x14ac:dyDescent="0.2">
      <c r="A513" s="124"/>
      <c r="B513" s="125"/>
      <c r="C513" s="125"/>
      <c r="D513" s="126"/>
      <c r="E513" s="131"/>
      <c r="F513" s="127" t="s">
        <v>651</v>
      </c>
      <c r="G513" s="126"/>
      <c r="H513" s="128">
        <v>35.6</v>
      </c>
      <c r="I513" s="129"/>
      <c r="J513" s="130"/>
      <c r="K513" s="128"/>
      <c r="L513" s="128"/>
      <c r="M513" s="128"/>
      <c r="N513" s="128"/>
      <c r="O513" s="130"/>
      <c r="P513" s="130"/>
      <c r="Q513" s="130"/>
      <c r="R513" s="6"/>
      <c r="S513" s="8"/>
    </row>
    <row r="514" spans="1:19" ht="9.75" outlineLevel="5" x14ac:dyDescent="0.2">
      <c r="A514" s="124"/>
      <c r="B514" s="125"/>
      <c r="C514" s="125"/>
      <c r="D514" s="126"/>
      <c r="E514" s="131"/>
      <c r="F514" s="127" t="s">
        <v>554</v>
      </c>
      <c r="G514" s="126"/>
      <c r="H514" s="128">
        <v>0</v>
      </c>
      <c r="I514" s="129"/>
      <c r="J514" s="130"/>
      <c r="K514" s="128"/>
      <c r="L514" s="128"/>
      <c r="M514" s="128"/>
      <c r="N514" s="128"/>
      <c r="O514" s="130"/>
      <c r="P514" s="130"/>
      <c r="Q514" s="130"/>
      <c r="R514" s="6"/>
      <c r="S514" s="8"/>
    </row>
    <row r="515" spans="1:19" ht="9.75" outlineLevel="5" x14ac:dyDescent="0.2">
      <c r="A515" s="124"/>
      <c r="B515" s="125"/>
      <c r="C515" s="125"/>
      <c r="D515" s="126"/>
      <c r="E515" s="131"/>
      <c r="F515" s="127" t="s">
        <v>652</v>
      </c>
      <c r="G515" s="126"/>
      <c r="H515" s="128">
        <v>12.1</v>
      </c>
      <c r="I515" s="129"/>
      <c r="J515" s="130"/>
      <c r="K515" s="128"/>
      <c r="L515" s="128"/>
      <c r="M515" s="128"/>
      <c r="N515" s="128"/>
      <c r="O515" s="130"/>
      <c r="P515" s="130"/>
      <c r="Q515" s="130"/>
      <c r="R515" s="6"/>
      <c r="S515" s="8"/>
    </row>
    <row r="516" spans="1:19" ht="9.75" outlineLevel="5" x14ac:dyDescent="0.2">
      <c r="A516" s="124"/>
      <c r="B516" s="125"/>
      <c r="C516" s="125"/>
      <c r="D516" s="126"/>
      <c r="E516" s="131"/>
      <c r="F516" s="127" t="s">
        <v>653</v>
      </c>
      <c r="G516" s="126"/>
      <c r="H516" s="128">
        <v>19.869999999999997</v>
      </c>
      <c r="I516" s="129"/>
      <c r="J516" s="130"/>
      <c r="K516" s="128"/>
      <c r="L516" s="128"/>
      <c r="M516" s="128"/>
      <c r="N516" s="128"/>
      <c r="O516" s="130"/>
      <c r="P516" s="130"/>
      <c r="Q516" s="130"/>
      <c r="R516" s="6"/>
      <c r="S516" s="8"/>
    </row>
    <row r="517" spans="1:19" ht="9.75" outlineLevel="5" x14ac:dyDescent="0.2">
      <c r="A517" s="124"/>
      <c r="B517" s="125"/>
      <c r="C517" s="125"/>
      <c r="D517" s="126"/>
      <c r="E517" s="131"/>
      <c r="F517" s="127" t="s">
        <v>558</v>
      </c>
      <c r="G517" s="126"/>
      <c r="H517" s="128">
        <v>0</v>
      </c>
      <c r="I517" s="129"/>
      <c r="J517" s="130"/>
      <c r="K517" s="128"/>
      <c r="L517" s="128"/>
      <c r="M517" s="128"/>
      <c r="N517" s="128"/>
      <c r="O517" s="130"/>
      <c r="P517" s="130"/>
      <c r="Q517" s="130"/>
      <c r="R517" s="6"/>
      <c r="S517" s="8"/>
    </row>
    <row r="518" spans="1:19" ht="9.75" outlineLevel="5" x14ac:dyDescent="0.2">
      <c r="A518" s="124"/>
      <c r="B518" s="125"/>
      <c r="C518" s="125"/>
      <c r="D518" s="126"/>
      <c r="E518" s="131"/>
      <c r="F518" s="127" t="s">
        <v>654</v>
      </c>
      <c r="G518" s="126"/>
      <c r="H518" s="128">
        <v>5.05</v>
      </c>
      <c r="I518" s="129"/>
      <c r="J518" s="130"/>
      <c r="K518" s="128"/>
      <c r="L518" s="128"/>
      <c r="M518" s="128"/>
      <c r="N518" s="128"/>
      <c r="O518" s="130"/>
      <c r="P518" s="130"/>
      <c r="Q518" s="130"/>
      <c r="R518" s="6"/>
      <c r="S518" s="8"/>
    </row>
    <row r="519" spans="1:19" ht="9.75" outlineLevel="5" x14ac:dyDescent="0.2">
      <c r="A519" s="124"/>
      <c r="B519" s="125"/>
      <c r="C519" s="125"/>
      <c r="D519" s="126"/>
      <c r="E519" s="131"/>
      <c r="F519" s="127" t="s">
        <v>246</v>
      </c>
      <c r="G519" s="126"/>
      <c r="H519" s="128">
        <v>120.465</v>
      </c>
      <c r="I519" s="129"/>
      <c r="J519" s="130"/>
      <c r="K519" s="128"/>
      <c r="L519" s="128"/>
      <c r="M519" s="128"/>
      <c r="N519" s="128"/>
      <c r="O519" s="130"/>
      <c r="P519" s="130"/>
      <c r="Q519" s="130"/>
      <c r="R519" s="6"/>
      <c r="S519" s="8"/>
    </row>
    <row r="520" spans="1:19" ht="9.75" outlineLevel="5" x14ac:dyDescent="0.2">
      <c r="A520" s="124"/>
      <c r="B520" s="125"/>
      <c r="C520" s="125"/>
      <c r="D520" s="126"/>
      <c r="E520" s="131"/>
      <c r="F520" s="127" t="s">
        <v>655</v>
      </c>
      <c r="G520" s="126"/>
      <c r="H520" s="128">
        <v>0</v>
      </c>
      <c r="I520" s="129"/>
      <c r="J520" s="130"/>
      <c r="K520" s="128"/>
      <c r="L520" s="128"/>
      <c r="M520" s="128"/>
      <c r="N520" s="128"/>
      <c r="O520" s="130"/>
      <c r="P520" s="130"/>
      <c r="Q520" s="130"/>
      <c r="R520" s="6"/>
      <c r="S520" s="8"/>
    </row>
    <row r="521" spans="1:19" ht="9.75" outlineLevel="5" x14ac:dyDescent="0.2">
      <c r="A521" s="124"/>
      <c r="B521" s="125"/>
      <c r="C521" s="125"/>
      <c r="D521" s="126"/>
      <c r="E521" s="131"/>
      <c r="F521" s="127" t="s">
        <v>656</v>
      </c>
      <c r="G521" s="126"/>
      <c r="H521" s="128">
        <v>4.5</v>
      </c>
      <c r="I521" s="129"/>
      <c r="J521" s="130"/>
      <c r="K521" s="128"/>
      <c r="L521" s="128"/>
      <c r="M521" s="128"/>
      <c r="N521" s="128"/>
      <c r="O521" s="130"/>
      <c r="P521" s="130"/>
      <c r="Q521" s="130"/>
      <c r="R521" s="6"/>
      <c r="S521" s="8"/>
    </row>
    <row r="522" spans="1:19" ht="9.75" outlineLevel="5" x14ac:dyDescent="0.2">
      <c r="A522" s="124"/>
      <c r="B522" s="125"/>
      <c r="C522" s="125"/>
      <c r="D522" s="126"/>
      <c r="E522" s="131"/>
      <c r="F522" s="127" t="s">
        <v>657</v>
      </c>
      <c r="G522" s="126"/>
      <c r="H522" s="128">
        <v>2.61</v>
      </c>
      <c r="I522" s="129"/>
      <c r="J522" s="130"/>
      <c r="K522" s="128"/>
      <c r="L522" s="128"/>
      <c r="M522" s="128"/>
      <c r="N522" s="128"/>
      <c r="O522" s="130"/>
      <c r="P522" s="130"/>
      <c r="Q522" s="130"/>
      <c r="R522" s="6"/>
      <c r="S522" s="8"/>
    </row>
    <row r="523" spans="1:19" ht="9.75" outlineLevel="5" x14ac:dyDescent="0.2">
      <c r="A523" s="124"/>
      <c r="B523" s="125"/>
      <c r="C523" s="125"/>
      <c r="D523" s="126"/>
      <c r="E523" s="131"/>
      <c r="F523" s="127" t="s">
        <v>658</v>
      </c>
      <c r="G523" s="126"/>
      <c r="H523" s="128">
        <v>0</v>
      </c>
      <c r="I523" s="129"/>
      <c r="J523" s="130"/>
      <c r="K523" s="128"/>
      <c r="L523" s="128"/>
      <c r="M523" s="128"/>
      <c r="N523" s="128"/>
      <c r="O523" s="130"/>
      <c r="P523" s="130"/>
      <c r="Q523" s="130"/>
      <c r="R523" s="6"/>
      <c r="S523" s="8"/>
    </row>
    <row r="524" spans="1:19" ht="9.75" outlineLevel="5" x14ac:dyDescent="0.2">
      <c r="A524" s="124"/>
      <c r="B524" s="125"/>
      <c r="C524" s="125"/>
      <c r="D524" s="126"/>
      <c r="E524" s="131"/>
      <c r="F524" s="127" t="s">
        <v>659</v>
      </c>
      <c r="G524" s="126"/>
      <c r="H524" s="128">
        <v>37.199999999999996</v>
      </c>
      <c r="I524" s="129"/>
      <c r="J524" s="130"/>
      <c r="K524" s="128"/>
      <c r="L524" s="128"/>
      <c r="M524" s="128"/>
      <c r="N524" s="128"/>
      <c r="O524" s="130"/>
      <c r="P524" s="130"/>
      <c r="Q524" s="130"/>
      <c r="R524" s="6"/>
      <c r="S524" s="8"/>
    </row>
    <row r="525" spans="1:19" ht="9.75" outlineLevel="5" x14ac:dyDescent="0.2">
      <c r="A525" s="124"/>
      <c r="B525" s="125"/>
      <c r="C525" s="125"/>
      <c r="D525" s="126"/>
      <c r="E525" s="131"/>
      <c r="F525" s="127" t="s">
        <v>660</v>
      </c>
      <c r="G525" s="126"/>
      <c r="H525" s="128">
        <v>0</v>
      </c>
      <c r="I525" s="129"/>
      <c r="J525" s="130"/>
      <c r="K525" s="128"/>
      <c r="L525" s="128"/>
      <c r="M525" s="128"/>
      <c r="N525" s="128"/>
      <c r="O525" s="130"/>
      <c r="P525" s="130"/>
      <c r="Q525" s="130"/>
      <c r="R525" s="6"/>
      <c r="S525" s="8"/>
    </row>
    <row r="526" spans="1:19" ht="9.75" outlineLevel="5" x14ac:dyDescent="0.2">
      <c r="A526" s="124"/>
      <c r="B526" s="125"/>
      <c r="C526" s="125"/>
      <c r="D526" s="126"/>
      <c r="E526" s="131"/>
      <c r="F526" s="127" t="s">
        <v>661</v>
      </c>
      <c r="G526" s="126"/>
      <c r="H526" s="128">
        <v>7.1999999999999984</v>
      </c>
      <c r="I526" s="129"/>
      <c r="J526" s="130"/>
      <c r="K526" s="128"/>
      <c r="L526" s="128"/>
      <c r="M526" s="128"/>
      <c r="N526" s="128"/>
      <c r="O526" s="130"/>
      <c r="P526" s="130"/>
      <c r="Q526" s="130"/>
      <c r="R526" s="6"/>
      <c r="S526" s="8"/>
    </row>
    <row r="527" spans="1:19" ht="9.75" outlineLevel="5" x14ac:dyDescent="0.2">
      <c r="A527" s="124"/>
      <c r="B527" s="125"/>
      <c r="C527" s="125"/>
      <c r="D527" s="126"/>
      <c r="E527" s="131"/>
      <c r="F527" s="127" t="s">
        <v>246</v>
      </c>
      <c r="G527" s="126"/>
      <c r="H527" s="128">
        <v>51.509999999999991</v>
      </c>
      <c r="I527" s="129"/>
      <c r="J527" s="130"/>
      <c r="K527" s="128"/>
      <c r="L527" s="128"/>
      <c r="M527" s="128"/>
      <c r="N527" s="128"/>
      <c r="O527" s="130"/>
      <c r="P527" s="130"/>
      <c r="Q527" s="130"/>
      <c r="R527" s="6"/>
      <c r="S527" s="8"/>
    </row>
    <row r="528" spans="1:19" ht="7.5" customHeight="1" outlineLevel="5" x14ac:dyDescent="0.15">
      <c r="A528" s="8"/>
      <c r="B528" s="80"/>
      <c r="C528" s="79"/>
      <c r="D528" s="82"/>
      <c r="E528" s="37"/>
      <c r="F528" s="83"/>
      <c r="G528" s="82"/>
      <c r="H528" s="84"/>
      <c r="I528" s="86"/>
      <c r="J528" s="39"/>
      <c r="K528" s="43"/>
      <c r="L528" s="43"/>
      <c r="M528" s="43"/>
      <c r="N528" s="43"/>
      <c r="O528" s="39"/>
      <c r="P528" s="39"/>
      <c r="Q528" s="39"/>
      <c r="R528" s="6"/>
      <c r="S528" s="8"/>
    </row>
    <row r="529" spans="1:20" ht="11.25" outlineLevel="4" x14ac:dyDescent="0.2">
      <c r="A529" s="10"/>
      <c r="B529" s="116"/>
      <c r="C529" s="117">
        <v>106</v>
      </c>
      <c r="D529" s="118" t="s">
        <v>200</v>
      </c>
      <c r="E529" s="119" t="s">
        <v>662</v>
      </c>
      <c r="F529" s="120" t="s">
        <v>663</v>
      </c>
      <c r="G529" s="118" t="s">
        <v>262</v>
      </c>
      <c r="H529" s="121">
        <v>313.97250000000003</v>
      </c>
      <c r="I529" s="122"/>
      <c r="J529" s="123">
        <f>H529*I529</f>
        <v>0</v>
      </c>
      <c r="K529" s="121">
        <v>3.0000000000000001E-3</v>
      </c>
      <c r="L529" s="121">
        <f>H529*K529</f>
        <v>0.94191750000000007</v>
      </c>
      <c r="M529" s="121"/>
      <c r="N529" s="121">
        <f>H529*M529</f>
        <v>0</v>
      </c>
      <c r="O529" s="123">
        <v>21</v>
      </c>
      <c r="P529" s="123">
        <f>J529*(O529/100)</f>
        <v>0</v>
      </c>
      <c r="Q529" s="123">
        <f>J529+P529</f>
        <v>0</v>
      </c>
      <c r="R529" s="8"/>
      <c r="S529" s="8"/>
      <c r="T529" s="8"/>
    </row>
    <row r="530" spans="1:20" ht="9.75" outlineLevel="5" x14ac:dyDescent="0.2">
      <c r="A530" s="124"/>
      <c r="B530" s="125"/>
      <c r="C530" s="125"/>
      <c r="D530" s="126"/>
      <c r="E530" s="131" t="s">
        <v>17</v>
      </c>
      <c r="F530" s="127" t="s">
        <v>664</v>
      </c>
      <c r="G530" s="126"/>
      <c r="H530" s="128">
        <v>0</v>
      </c>
      <c r="I530" s="129"/>
      <c r="J530" s="130"/>
      <c r="K530" s="128"/>
      <c r="L530" s="128"/>
      <c r="M530" s="128"/>
      <c r="N530" s="128"/>
      <c r="O530" s="130"/>
      <c r="P530" s="130"/>
      <c r="Q530" s="130"/>
      <c r="R530" s="6"/>
      <c r="S530" s="8"/>
    </row>
    <row r="531" spans="1:20" ht="9.75" outlineLevel="5" x14ac:dyDescent="0.2">
      <c r="A531" s="124"/>
      <c r="B531" s="125"/>
      <c r="C531" s="125"/>
      <c r="D531" s="126"/>
      <c r="E531" s="131"/>
      <c r="F531" s="127" t="s">
        <v>665</v>
      </c>
      <c r="G531" s="126"/>
      <c r="H531" s="128">
        <v>355.38750000000005</v>
      </c>
      <c r="I531" s="129"/>
      <c r="J531" s="130"/>
      <c r="K531" s="128"/>
      <c r="L531" s="128"/>
      <c r="M531" s="128"/>
      <c r="N531" s="128"/>
      <c r="O531" s="130"/>
      <c r="P531" s="130"/>
      <c r="Q531" s="130"/>
      <c r="R531" s="6"/>
      <c r="S531" s="8"/>
    </row>
    <row r="532" spans="1:20" ht="9.75" outlineLevel="5" x14ac:dyDescent="0.2">
      <c r="A532" s="124"/>
      <c r="B532" s="125"/>
      <c r="C532" s="125"/>
      <c r="D532" s="126"/>
      <c r="E532" s="131"/>
      <c r="F532" s="127" t="s">
        <v>666</v>
      </c>
      <c r="G532" s="126"/>
      <c r="H532" s="128">
        <v>-2.6549999999999998</v>
      </c>
      <c r="I532" s="129"/>
      <c r="J532" s="130"/>
      <c r="K532" s="128"/>
      <c r="L532" s="128"/>
      <c r="M532" s="128"/>
      <c r="N532" s="128"/>
      <c r="O532" s="130"/>
      <c r="P532" s="130"/>
      <c r="Q532" s="130"/>
      <c r="R532" s="6"/>
      <c r="S532" s="8"/>
    </row>
    <row r="533" spans="1:20" ht="9.75" outlineLevel="5" x14ac:dyDescent="0.2">
      <c r="A533" s="124"/>
      <c r="B533" s="125"/>
      <c r="C533" s="125"/>
      <c r="D533" s="126"/>
      <c r="E533" s="131"/>
      <c r="F533" s="127" t="s">
        <v>667</v>
      </c>
      <c r="G533" s="126"/>
      <c r="H533" s="128">
        <v>-22.202499999999997</v>
      </c>
      <c r="I533" s="129"/>
      <c r="J533" s="130"/>
      <c r="K533" s="128"/>
      <c r="L533" s="128"/>
      <c r="M533" s="128"/>
      <c r="N533" s="128"/>
      <c r="O533" s="130"/>
      <c r="P533" s="130"/>
      <c r="Q533" s="130"/>
      <c r="R533" s="6"/>
      <c r="S533" s="8"/>
    </row>
    <row r="534" spans="1:20" ht="9.75" outlineLevel="5" x14ac:dyDescent="0.2">
      <c r="A534" s="124"/>
      <c r="B534" s="125"/>
      <c r="C534" s="125"/>
      <c r="D534" s="126"/>
      <c r="E534" s="131"/>
      <c r="F534" s="127" t="s">
        <v>668</v>
      </c>
      <c r="G534" s="126"/>
      <c r="H534" s="128">
        <v>9.9125000000000014</v>
      </c>
      <c r="I534" s="129"/>
      <c r="J534" s="130"/>
      <c r="K534" s="128"/>
      <c r="L534" s="128"/>
      <c r="M534" s="128"/>
      <c r="N534" s="128"/>
      <c r="O534" s="130"/>
      <c r="P534" s="130"/>
      <c r="Q534" s="130"/>
      <c r="R534" s="6"/>
      <c r="S534" s="8"/>
    </row>
    <row r="535" spans="1:20" ht="9.75" outlineLevel="5" x14ac:dyDescent="0.2">
      <c r="A535" s="124"/>
      <c r="B535" s="125"/>
      <c r="C535" s="125"/>
      <c r="D535" s="126"/>
      <c r="E535" s="131"/>
      <c r="F535" s="127" t="s">
        <v>669</v>
      </c>
      <c r="G535" s="126"/>
      <c r="H535" s="128">
        <v>-34.645000000000003</v>
      </c>
      <c r="I535" s="129"/>
      <c r="J535" s="130"/>
      <c r="K535" s="128"/>
      <c r="L535" s="128"/>
      <c r="M535" s="128"/>
      <c r="N535" s="128"/>
      <c r="O535" s="130"/>
      <c r="P535" s="130"/>
      <c r="Q535" s="130"/>
      <c r="R535" s="6"/>
      <c r="S535" s="8"/>
    </row>
    <row r="536" spans="1:20" ht="9.75" outlineLevel="5" x14ac:dyDescent="0.2">
      <c r="A536" s="124"/>
      <c r="B536" s="125"/>
      <c r="C536" s="125"/>
      <c r="D536" s="126"/>
      <c r="E536" s="131"/>
      <c r="F536" s="127" t="s">
        <v>670</v>
      </c>
      <c r="G536" s="126"/>
      <c r="H536" s="128">
        <v>8.1750000000000007</v>
      </c>
      <c r="I536" s="129"/>
      <c r="J536" s="130"/>
      <c r="K536" s="128"/>
      <c r="L536" s="128"/>
      <c r="M536" s="128"/>
      <c r="N536" s="128"/>
      <c r="O536" s="130"/>
      <c r="P536" s="130"/>
      <c r="Q536" s="130"/>
      <c r="R536" s="6"/>
      <c r="S536" s="8"/>
    </row>
    <row r="537" spans="1:20" ht="7.5" customHeight="1" outlineLevel="5" x14ac:dyDescent="0.15">
      <c r="A537" s="8"/>
      <c r="B537" s="80"/>
      <c r="C537" s="79"/>
      <c r="D537" s="82"/>
      <c r="E537" s="37"/>
      <c r="F537" s="83"/>
      <c r="G537" s="82"/>
      <c r="H537" s="84"/>
      <c r="I537" s="86"/>
      <c r="J537" s="39"/>
      <c r="K537" s="43"/>
      <c r="L537" s="43"/>
      <c r="M537" s="43"/>
      <c r="N537" s="43"/>
      <c r="O537" s="39"/>
      <c r="P537" s="39"/>
      <c r="Q537" s="39"/>
      <c r="R537" s="6"/>
      <c r="S537" s="8"/>
    </row>
    <row r="538" spans="1:20" ht="11.25" outlineLevel="4" x14ac:dyDescent="0.2">
      <c r="A538" s="10"/>
      <c r="B538" s="116"/>
      <c r="C538" s="117">
        <v>107</v>
      </c>
      <c r="D538" s="118" t="s">
        <v>200</v>
      </c>
      <c r="E538" s="119" t="s">
        <v>671</v>
      </c>
      <c r="F538" s="120" t="s">
        <v>672</v>
      </c>
      <c r="G538" s="118" t="s">
        <v>338</v>
      </c>
      <c r="H538" s="121">
        <v>234.75</v>
      </c>
      <c r="I538" s="122"/>
      <c r="J538" s="123">
        <f>H538*I538</f>
        <v>0</v>
      </c>
      <c r="K538" s="121"/>
      <c r="L538" s="121">
        <f>H538*K538</f>
        <v>0</v>
      </c>
      <c r="M538" s="121"/>
      <c r="N538" s="121">
        <f>H538*M538</f>
        <v>0</v>
      </c>
      <c r="O538" s="123">
        <v>21</v>
      </c>
      <c r="P538" s="123">
        <f>J538*(O538/100)</f>
        <v>0</v>
      </c>
      <c r="Q538" s="123">
        <f>J538+P538</f>
        <v>0</v>
      </c>
      <c r="R538" s="8"/>
      <c r="S538" s="8"/>
      <c r="T538" s="8"/>
    </row>
    <row r="539" spans="1:20" ht="9.75" outlineLevel="5" x14ac:dyDescent="0.2">
      <c r="A539" s="124"/>
      <c r="B539" s="125"/>
      <c r="C539" s="125"/>
      <c r="D539" s="126"/>
      <c r="E539" s="131" t="s">
        <v>17</v>
      </c>
      <c r="F539" s="127" t="s">
        <v>673</v>
      </c>
      <c r="G539" s="126"/>
      <c r="H539" s="128">
        <v>0</v>
      </c>
      <c r="I539" s="129"/>
      <c r="J539" s="130"/>
      <c r="K539" s="128"/>
      <c r="L539" s="128"/>
      <c r="M539" s="128"/>
      <c r="N539" s="128"/>
      <c r="O539" s="130"/>
      <c r="P539" s="130"/>
      <c r="Q539" s="130"/>
      <c r="R539" s="6"/>
      <c r="S539" s="8"/>
    </row>
    <row r="540" spans="1:20" ht="9.75" outlineLevel="5" x14ac:dyDescent="0.2">
      <c r="A540" s="124"/>
      <c r="B540" s="125"/>
      <c r="C540" s="125"/>
      <c r="D540" s="126"/>
      <c r="E540" s="131"/>
      <c r="F540" s="127" t="s">
        <v>674</v>
      </c>
      <c r="G540" s="126"/>
      <c r="H540" s="128">
        <v>51</v>
      </c>
      <c r="I540" s="129"/>
      <c r="J540" s="130"/>
      <c r="K540" s="128"/>
      <c r="L540" s="128"/>
      <c r="M540" s="128"/>
      <c r="N540" s="128"/>
      <c r="O540" s="130"/>
      <c r="P540" s="130"/>
      <c r="Q540" s="130"/>
      <c r="R540" s="6"/>
      <c r="S540" s="8"/>
    </row>
    <row r="541" spans="1:20" ht="9.75" outlineLevel="5" x14ac:dyDescent="0.2">
      <c r="A541" s="124"/>
      <c r="B541" s="125"/>
      <c r="C541" s="125"/>
      <c r="D541" s="126"/>
      <c r="E541" s="131"/>
      <c r="F541" s="127" t="s">
        <v>675</v>
      </c>
      <c r="G541" s="126"/>
      <c r="H541" s="128">
        <v>10.8</v>
      </c>
      <c r="I541" s="129"/>
      <c r="J541" s="130"/>
      <c r="K541" s="128"/>
      <c r="L541" s="128"/>
      <c r="M541" s="128"/>
      <c r="N541" s="128"/>
      <c r="O541" s="130"/>
      <c r="P541" s="130"/>
      <c r="Q541" s="130"/>
      <c r="R541" s="6"/>
      <c r="S541" s="8"/>
    </row>
    <row r="542" spans="1:20" ht="9.75" outlineLevel="5" x14ac:dyDescent="0.2">
      <c r="A542" s="124"/>
      <c r="B542" s="125"/>
      <c r="C542" s="125"/>
      <c r="D542" s="126"/>
      <c r="E542" s="131"/>
      <c r="F542" s="127" t="s">
        <v>676</v>
      </c>
      <c r="G542" s="126"/>
      <c r="H542" s="128">
        <v>28.9</v>
      </c>
      <c r="I542" s="129"/>
      <c r="J542" s="130"/>
      <c r="K542" s="128"/>
      <c r="L542" s="128"/>
      <c r="M542" s="128"/>
      <c r="N542" s="128"/>
      <c r="O542" s="130"/>
      <c r="P542" s="130"/>
      <c r="Q542" s="130"/>
      <c r="R542" s="6"/>
      <c r="S542" s="8"/>
    </row>
    <row r="543" spans="1:20" ht="9.75" outlineLevel="5" x14ac:dyDescent="0.2">
      <c r="A543" s="124"/>
      <c r="B543" s="125"/>
      <c r="C543" s="125"/>
      <c r="D543" s="126"/>
      <c r="E543" s="131"/>
      <c r="F543" s="127" t="s">
        <v>246</v>
      </c>
      <c r="G543" s="126"/>
      <c r="H543" s="128">
        <v>90.699999999999989</v>
      </c>
      <c r="I543" s="129"/>
      <c r="J543" s="130"/>
      <c r="K543" s="128"/>
      <c r="L543" s="128"/>
      <c r="M543" s="128"/>
      <c r="N543" s="128"/>
      <c r="O543" s="130"/>
      <c r="P543" s="130"/>
      <c r="Q543" s="130"/>
      <c r="R543" s="6"/>
      <c r="S543" s="8"/>
    </row>
    <row r="544" spans="1:20" ht="9.75" outlineLevel="5" x14ac:dyDescent="0.2">
      <c r="A544" s="124"/>
      <c r="B544" s="125"/>
      <c r="C544" s="125"/>
      <c r="D544" s="126"/>
      <c r="E544" s="131"/>
      <c r="F544" s="127" t="s">
        <v>677</v>
      </c>
      <c r="G544" s="126"/>
      <c r="H544" s="128">
        <v>0</v>
      </c>
      <c r="I544" s="129"/>
      <c r="J544" s="130"/>
      <c r="K544" s="128"/>
      <c r="L544" s="128"/>
      <c r="M544" s="128"/>
      <c r="N544" s="128"/>
      <c r="O544" s="130"/>
      <c r="P544" s="130"/>
      <c r="Q544" s="130"/>
      <c r="R544" s="6"/>
      <c r="S544" s="8"/>
    </row>
    <row r="545" spans="1:20" ht="9.75" outlineLevel="5" x14ac:dyDescent="0.2">
      <c r="A545" s="124"/>
      <c r="B545" s="125"/>
      <c r="C545" s="125"/>
      <c r="D545" s="126"/>
      <c r="E545" s="131"/>
      <c r="F545" s="127" t="s">
        <v>678</v>
      </c>
      <c r="G545" s="126"/>
      <c r="H545" s="128">
        <v>62.1</v>
      </c>
      <c r="I545" s="129"/>
      <c r="J545" s="130"/>
      <c r="K545" s="128"/>
      <c r="L545" s="128"/>
      <c r="M545" s="128"/>
      <c r="N545" s="128"/>
      <c r="O545" s="130"/>
      <c r="P545" s="130"/>
      <c r="Q545" s="130"/>
      <c r="R545" s="6"/>
      <c r="S545" s="8"/>
    </row>
    <row r="546" spans="1:20" ht="9.75" outlineLevel="5" x14ac:dyDescent="0.2">
      <c r="A546" s="124"/>
      <c r="B546" s="125"/>
      <c r="C546" s="125"/>
      <c r="D546" s="126"/>
      <c r="E546" s="131"/>
      <c r="F546" s="127" t="s">
        <v>679</v>
      </c>
      <c r="G546" s="126"/>
      <c r="H546" s="128">
        <v>26.799999999999997</v>
      </c>
      <c r="I546" s="129"/>
      <c r="J546" s="130"/>
      <c r="K546" s="128"/>
      <c r="L546" s="128"/>
      <c r="M546" s="128"/>
      <c r="N546" s="128"/>
      <c r="O546" s="130"/>
      <c r="P546" s="130"/>
      <c r="Q546" s="130"/>
      <c r="R546" s="6"/>
      <c r="S546" s="8"/>
    </row>
    <row r="547" spans="1:20" ht="9.75" outlineLevel="5" x14ac:dyDescent="0.2">
      <c r="A547" s="124"/>
      <c r="B547" s="125"/>
      <c r="C547" s="125"/>
      <c r="D547" s="126"/>
      <c r="E547" s="131"/>
      <c r="F547" s="127" t="s">
        <v>680</v>
      </c>
      <c r="G547" s="126"/>
      <c r="H547" s="128">
        <v>42.65</v>
      </c>
      <c r="I547" s="129"/>
      <c r="J547" s="130"/>
      <c r="K547" s="128"/>
      <c r="L547" s="128"/>
      <c r="M547" s="128"/>
      <c r="N547" s="128"/>
      <c r="O547" s="130"/>
      <c r="P547" s="130"/>
      <c r="Q547" s="130"/>
      <c r="R547" s="6"/>
      <c r="S547" s="8"/>
    </row>
    <row r="548" spans="1:20" ht="9.75" outlineLevel="5" x14ac:dyDescent="0.2">
      <c r="A548" s="124"/>
      <c r="B548" s="125"/>
      <c r="C548" s="125"/>
      <c r="D548" s="126"/>
      <c r="E548" s="131"/>
      <c r="F548" s="127" t="s">
        <v>246</v>
      </c>
      <c r="G548" s="126"/>
      <c r="H548" s="128">
        <v>131.55000000000001</v>
      </c>
      <c r="I548" s="129"/>
      <c r="J548" s="130"/>
      <c r="K548" s="128"/>
      <c r="L548" s="128"/>
      <c r="M548" s="128"/>
      <c r="N548" s="128"/>
      <c r="O548" s="130"/>
      <c r="P548" s="130"/>
      <c r="Q548" s="130"/>
      <c r="R548" s="6"/>
      <c r="S548" s="8"/>
    </row>
    <row r="549" spans="1:20" ht="9.75" outlineLevel="5" x14ac:dyDescent="0.2">
      <c r="A549" s="124"/>
      <c r="B549" s="125"/>
      <c r="C549" s="125"/>
      <c r="D549" s="126"/>
      <c r="E549" s="131"/>
      <c r="F549" s="127" t="s">
        <v>681</v>
      </c>
      <c r="G549" s="126"/>
      <c r="H549" s="128">
        <v>0</v>
      </c>
      <c r="I549" s="129"/>
      <c r="J549" s="130"/>
      <c r="K549" s="128"/>
      <c r="L549" s="128"/>
      <c r="M549" s="128"/>
      <c r="N549" s="128"/>
      <c r="O549" s="130"/>
      <c r="P549" s="130"/>
      <c r="Q549" s="130"/>
      <c r="R549" s="6"/>
      <c r="S549" s="8"/>
    </row>
    <row r="550" spans="1:20" ht="9.75" outlineLevel="5" x14ac:dyDescent="0.2">
      <c r="A550" s="124"/>
      <c r="B550" s="125"/>
      <c r="C550" s="125"/>
      <c r="D550" s="126"/>
      <c r="E550" s="131"/>
      <c r="F550" s="127" t="s">
        <v>682</v>
      </c>
      <c r="G550" s="126"/>
      <c r="H550" s="128">
        <v>12.5</v>
      </c>
      <c r="I550" s="129"/>
      <c r="J550" s="130"/>
      <c r="K550" s="128"/>
      <c r="L550" s="128"/>
      <c r="M550" s="128"/>
      <c r="N550" s="128"/>
      <c r="O550" s="130"/>
      <c r="P550" s="130"/>
      <c r="Q550" s="130"/>
      <c r="R550" s="6"/>
      <c r="S550" s="8"/>
    </row>
    <row r="551" spans="1:20" ht="9.75" outlineLevel="5" x14ac:dyDescent="0.2">
      <c r="A551" s="124"/>
      <c r="B551" s="125"/>
      <c r="C551" s="125"/>
      <c r="D551" s="126"/>
      <c r="E551" s="131"/>
      <c r="F551" s="127" t="s">
        <v>246</v>
      </c>
      <c r="G551" s="126"/>
      <c r="H551" s="128">
        <v>12.5</v>
      </c>
      <c r="I551" s="129"/>
      <c r="J551" s="130"/>
      <c r="K551" s="128"/>
      <c r="L551" s="128"/>
      <c r="M551" s="128"/>
      <c r="N551" s="128"/>
      <c r="O551" s="130"/>
      <c r="P551" s="130"/>
      <c r="Q551" s="130"/>
      <c r="R551" s="6"/>
      <c r="S551" s="8"/>
    </row>
    <row r="552" spans="1:20" ht="7.5" customHeight="1" outlineLevel="5" x14ac:dyDescent="0.15">
      <c r="A552" s="8"/>
      <c r="B552" s="80"/>
      <c r="C552" s="79"/>
      <c r="D552" s="82"/>
      <c r="E552" s="37"/>
      <c r="F552" s="83"/>
      <c r="G552" s="82"/>
      <c r="H552" s="84"/>
      <c r="I552" s="86"/>
      <c r="J552" s="39"/>
      <c r="K552" s="43"/>
      <c r="L552" s="43"/>
      <c r="M552" s="43"/>
      <c r="N552" s="43"/>
      <c r="O552" s="39"/>
      <c r="P552" s="39"/>
      <c r="Q552" s="39"/>
      <c r="R552" s="6"/>
      <c r="S552" s="8"/>
    </row>
    <row r="553" spans="1:20" ht="11.25" outlineLevel="4" x14ac:dyDescent="0.2">
      <c r="A553" s="10"/>
      <c r="B553" s="116"/>
      <c r="C553" s="117">
        <v>108</v>
      </c>
      <c r="D553" s="118" t="s">
        <v>256</v>
      </c>
      <c r="E553" s="119" t="s">
        <v>683</v>
      </c>
      <c r="F553" s="120" t="s">
        <v>684</v>
      </c>
      <c r="G553" s="118" t="s">
        <v>338</v>
      </c>
      <c r="H553" s="121">
        <v>258.22500000000002</v>
      </c>
      <c r="I553" s="122"/>
      <c r="J553" s="123">
        <f>H553*I553</f>
        <v>0</v>
      </c>
      <c r="K553" s="121">
        <v>3.0000000000000001E-5</v>
      </c>
      <c r="L553" s="121">
        <f>H553*K553</f>
        <v>7.746750000000001E-3</v>
      </c>
      <c r="M553" s="121"/>
      <c r="N553" s="121">
        <f>H553*M553</f>
        <v>0</v>
      </c>
      <c r="O553" s="123">
        <v>21</v>
      </c>
      <c r="P553" s="123">
        <f>J553*(O553/100)</f>
        <v>0</v>
      </c>
      <c r="Q553" s="123">
        <f>J553+P553</f>
        <v>0</v>
      </c>
      <c r="R553" s="8"/>
      <c r="S553" s="8"/>
      <c r="T553" s="8"/>
    </row>
    <row r="554" spans="1:20" ht="11.25" outlineLevel="4" x14ac:dyDescent="0.2">
      <c r="A554" s="10"/>
      <c r="B554" s="116"/>
      <c r="C554" s="117">
        <v>109</v>
      </c>
      <c r="D554" s="118" t="s">
        <v>200</v>
      </c>
      <c r="E554" s="119" t="s">
        <v>685</v>
      </c>
      <c r="F554" s="120" t="s">
        <v>686</v>
      </c>
      <c r="G554" s="118" t="s">
        <v>338</v>
      </c>
      <c r="H554" s="121">
        <v>105.55</v>
      </c>
      <c r="I554" s="122"/>
      <c r="J554" s="123">
        <f>H554*I554</f>
        <v>0</v>
      </c>
      <c r="K554" s="121"/>
      <c r="L554" s="121">
        <f>H554*K554</f>
        <v>0</v>
      </c>
      <c r="M554" s="121"/>
      <c r="N554" s="121">
        <f>H554*M554</f>
        <v>0</v>
      </c>
      <c r="O554" s="123">
        <v>21</v>
      </c>
      <c r="P554" s="123">
        <f>J554*(O554/100)</f>
        <v>0</v>
      </c>
      <c r="Q554" s="123">
        <f>J554+P554</f>
        <v>0</v>
      </c>
      <c r="R554" s="8"/>
      <c r="S554" s="8"/>
      <c r="T554" s="8"/>
    </row>
    <row r="555" spans="1:20" ht="9.75" outlineLevel="5" x14ac:dyDescent="0.2">
      <c r="A555" s="124"/>
      <c r="B555" s="125"/>
      <c r="C555" s="125"/>
      <c r="D555" s="126"/>
      <c r="E555" s="131" t="s">
        <v>17</v>
      </c>
      <c r="F555" s="127" t="s">
        <v>627</v>
      </c>
      <c r="G555" s="126"/>
      <c r="H555" s="128">
        <v>0</v>
      </c>
      <c r="I555" s="129"/>
      <c r="J555" s="130"/>
      <c r="K555" s="128"/>
      <c r="L555" s="128"/>
      <c r="M555" s="128"/>
      <c r="N555" s="128"/>
      <c r="O555" s="130"/>
      <c r="P555" s="130"/>
      <c r="Q555" s="130"/>
      <c r="R555" s="6"/>
      <c r="S555" s="8"/>
    </row>
    <row r="556" spans="1:20" ht="9.75" outlineLevel="5" x14ac:dyDescent="0.2">
      <c r="A556" s="124"/>
      <c r="B556" s="125"/>
      <c r="C556" s="125"/>
      <c r="D556" s="126"/>
      <c r="E556" s="131"/>
      <c r="F556" s="127" t="s">
        <v>678</v>
      </c>
      <c r="G556" s="126"/>
      <c r="H556" s="128">
        <v>62.1</v>
      </c>
      <c r="I556" s="129"/>
      <c r="J556" s="130"/>
      <c r="K556" s="128"/>
      <c r="L556" s="128"/>
      <c r="M556" s="128"/>
      <c r="N556" s="128"/>
      <c r="O556" s="130"/>
      <c r="P556" s="130"/>
      <c r="Q556" s="130"/>
      <c r="R556" s="6"/>
      <c r="S556" s="8"/>
    </row>
    <row r="557" spans="1:20" ht="9.75" outlineLevel="5" x14ac:dyDescent="0.2">
      <c r="A557" s="124"/>
      <c r="B557" s="125"/>
      <c r="C557" s="125"/>
      <c r="D557" s="126"/>
      <c r="E557" s="131"/>
      <c r="F557" s="127" t="s">
        <v>679</v>
      </c>
      <c r="G557" s="126"/>
      <c r="H557" s="128">
        <v>26.799999999999997</v>
      </c>
      <c r="I557" s="129"/>
      <c r="J557" s="130"/>
      <c r="K557" s="128"/>
      <c r="L557" s="128"/>
      <c r="M557" s="128"/>
      <c r="N557" s="128"/>
      <c r="O557" s="130"/>
      <c r="P557" s="130"/>
      <c r="Q557" s="130"/>
      <c r="R557" s="6"/>
      <c r="S557" s="8"/>
    </row>
    <row r="558" spans="1:20" ht="9.75" outlineLevel="5" x14ac:dyDescent="0.2">
      <c r="A558" s="124"/>
      <c r="B558" s="125"/>
      <c r="C558" s="125"/>
      <c r="D558" s="126"/>
      <c r="E558" s="131"/>
      <c r="F558" s="127" t="s">
        <v>687</v>
      </c>
      <c r="G558" s="126"/>
      <c r="H558" s="128">
        <v>16.649999999999999</v>
      </c>
      <c r="I558" s="129"/>
      <c r="J558" s="130"/>
      <c r="K558" s="128"/>
      <c r="L558" s="128"/>
      <c r="M558" s="128"/>
      <c r="N558" s="128"/>
      <c r="O558" s="130"/>
      <c r="P558" s="130"/>
      <c r="Q558" s="130"/>
      <c r="R558" s="6"/>
      <c r="S558" s="8"/>
    </row>
    <row r="559" spans="1:20" ht="9.75" outlineLevel="5" x14ac:dyDescent="0.2">
      <c r="A559" s="124"/>
      <c r="B559" s="125"/>
      <c r="C559" s="125"/>
      <c r="D559" s="126"/>
      <c r="E559" s="131"/>
      <c r="F559" s="127" t="s">
        <v>246</v>
      </c>
      <c r="G559" s="126"/>
      <c r="H559" s="128">
        <v>105.55000000000003</v>
      </c>
      <c r="I559" s="129"/>
      <c r="J559" s="130"/>
      <c r="K559" s="128"/>
      <c r="L559" s="128"/>
      <c r="M559" s="128"/>
      <c r="N559" s="128"/>
      <c r="O559" s="130"/>
      <c r="P559" s="130"/>
      <c r="Q559" s="130"/>
      <c r="R559" s="6"/>
      <c r="S559" s="8"/>
    </row>
    <row r="560" spans="1:20" ht="7.5" customHeight="1" outlineLevel="5" x14ac:dyDescent="0.15">
      <c r="A560" s="8"/>
      <c r="B560" s="80"/>
      <c r="C560" s="79"/>
      <c r="D560" s="82"/>
      <c r="E560" s="37"/>
      <c r="F560" s="83"/>
      <c r="G560" s="82"/>
      <c r="H560" s="84"/>
      <c r="I560" s="86"/>
      <c r="J560" s="39"/>
      <c r="K560" s="43"/>
      <c r="L560" s="43"/>
      <c r="M560" s="43"/>
      <c r="N560" s="43"/>
      <c r="O560" s="39"/>
      <c r="P560" s="39"/>
      <c r="Q560" s="39"/>
      <c r="R560" s="6"/>
      <c r="S560" s="8"/>
    </row>
    <row r="561" spans="1:20" ht="11.25" outlineLevel="4" x14ac:dyDescent="0.2">
      <c r="A561" s="10"/>
      <c r="B561" s="116"/>
      <c r="C561" s="117">
        <v>110</v>
      </c>
      <c r="D561" s="118" t="s">
        <v>256</v>
      </c>
      <c r="E561" s="119" t="s">
        <v>688</v>
      </c>
      <c r="F561" s="120" t="s">
        <v>689</v>
      </c>
      <c r="G561" s="118" t="s">
        <v>338</v>
      </c>
      <c r="H561" s="121">
        <v>116.105</v>
      </c>
      <c r="I561" s="122"/>
      <c r="J561" s="123">
        <f>H561*I561</f>
        <v>0</v>
      </c>
      <c r="K561" s="121">
        <v>1E-4</v>
      </c>
      <c r="L561" s="121">
        <f>H561*K561</f>
        <v>1.1610500000000001E-2</v>
      </c>
      <c r="M561" s="121"/>
      <c r="N561" s="121">
        <f>H561*M561</f>
        <v>0</v>
      </c>
      <c r="O561" s="123">
        <v>21</v>
      </c>
      <c r="P561" s="123">
        <f>J561*(O561/100)</f>
        <v>0</v>
      </c>
      <c r="Q561" s="123">
        <f>J561+P561</f>
        <v>0</v>
      </c>
      <c r="R561" s="8"/>
      <c r="S561" s="8"/>
      <c r="T561" s="8"/>
    </row>
    <row r="562" spans="1:20" outlineLevel="4" x14ac:dyDescent="0.15">
      <c r="B562" s="6"/>
      <c r="C562" s="6"/>
      <c r="D562" s="6"/>
      <c r="E562" s="6"/>
      <c r="F562" s="6"/>
      <c r="G562" s="6"/>
      <c r="H562" s="6"/>
      <c r="I562" s="8"/>
      <c r="J562" s="8"/>
      <c r="K562" s="6"/>
      <c r="L562" s="6"/>
      <c r="M562" s="6"/>
      <c r="N562" s="6"/>
      <c r="O562" s="6"/>
      <c r="P562" s="8"/>
      <c r="Q562" s="8"/>
    </row>
    <row r="563" spans="1:20" ht="10.5" outlineLevel="3" x14ac:dyDescent="0.15">
      <c r="A563" s="73" t="s">
        <v>58</v>
      </c>
      <c r="B563" s="109">
        <v>4</v>
      </c>
      <c r="C563" s="110"/>
      <c r="D563" s="111" t="s">
        <v>199</v>
      </c>
      <c r="E563" s="111"/>
      <c r="F563" s="112" t="s">
        <v>59</v>
      </c>
      <c r="G563" s="111"/>
      <c r="H563" s="113"/>
      <c r="I563" s="114"/>
      <c r="J563" s="75">
        <f>SUBTOTAL(9,J564:J704)</f>
        <v>0</v>
      </c>
      <c r="K563" s="113"/>
      <c r="L563" s="76">
        <f>SUBTOTAL(9,L564:L704)</f>
        <v>13.025755954999997</v>
      </c>
      <c r="M563" s="113"/>
      <c r="N563" s="76">
        <f>SUBTOTAL(9,N564:N704)</f>
        <v>7.2225000000000002E-4</v>
      </c>
      <c r="O563" s="115"/>
      <c r="P563" s="75">
        <f>SUBTOTAL(9,P564:P704)</f>
        <v>0</v>
      </c>
      <c r="Q563" s="75">
        <f>SUBTOTAL(9,Q564:Q704)</f>
        <v>0</v>
      </c>
      <c r="R563" s="6"/>
      <c r="S563" s="8"/>
      <c r="T563" s="8"/>
    </row>
    <row r="564" spans="1:20" ht="11.25" outlineLevel="4" x14ac:dyDescent="0.2">
      <c r="A564" s="10"/>
      <c r="B564" s="116"/>
      <c r="C564" s="117">
        <v>111</v>
      </c>
      <c r="D564" s="118" t="s">
        <v>200</v>
      </c>
      <c r="E564" s="119" t="s">
        <v>690</v>
      </c>
      <c r="F564" s="120" t="s">
        <v>691</v>
      </c>
      <c r="G564" s="118" t="s">
        <v>262</v>
      </c>
      <c r="H564" s="121">
        <v>72.224999999999994</v>
      </c>
      <c r="I564" s="122"/>
      <c r="J564" s="123">
        <f>H564*I564</f>
        <v>0</v>
      </c>
      <c r="K564" s="121">
        <v>2.0000000000000002E-5</v>
      </c>
      <c r="L564" s="121">
        <f>H564*K564</f>
        <v>1.4445E-3</v>
      </c>
      <c r="M564" s="121">
        <v>1.0000000000000001E-5</v>
      </c>
      <c r="N564" s="121">
        <f>H564*M564</f>
        <v>7.2225000000000002E-4</v>
      </c>
      <c r="O564" s="123">
        <v>21</v>
      </c>
      <c r="P564" s="123">
        <f>J564*(O564/100)</f>
        <v>0</v>
      </c>
      <c r="Q564" s="123">
        <f>J564+P564</f>
        <v>0</v>
      </c>
      <c r="R564" s="8"/>
      <c r="S564" s="8"/>
      <c r="T564" s="8"/>
    </row>
    <row r="565" spans="1:20" ht="9.75" outlineLevel="5" x14ac:dyDescent="0.2">
      <c r="A565" s="124"/>
      <c r="B565" s="125"/>
      <c r="C565" s="125"/>
      <c r="D565" s="126"/>
      <c r="E565" s="131" t="s">
        <v>17</v>
      </c>
      <c r="F565" s="127" t="s">
        <v>601</v>
      </c>
      <c r="G565" s="126"/>
      <c r="H565" s="128">
        <v>30.059999999999995</v>
      </c>
      <c r="I565" s="129"/>
      <c r="J565" s="130"/>
      <c r="K565" s="128"/>
      <c r="L565" s="128"/>
      <c r="M565" s="128"/>
      <c r="N565" s="128"/>
      <c r="O565" s="130"/>
      <c r="P565" s="130"/>
      <c r="Q565" s="130"/>
      <c r="R565" s="6"/>
      <c r="S565" s="8"/>
    </row>
    <row r="566" spans="1:20" ht="9.75" outlineLevel="5" x14ac:dyDescent="0.2">
      <c r="A566" s="124"/>
      <c r="B566" s="125"/>
      <c r="C566" s="125"/>
      <c r="D566" s="126"/>
      <c r="E566" s="131"/>
      <c r="F566" s="127" t="s">
        <v>602</v>
      </c>
      <c r="G566" s="126"/>
      <c r="H566" s="128">
        <v>42.164999999999999</v>
      </c>
      <c r="I566" s="129"/>
      <c r="J566" s="130"/>
      <c r="K566" s="128"/>
      <c r="L566" s="128"/>
      <c r="M566" s="128"/>
      <c r="N566" s="128"/>
      <c r="O566" s="130"/>
      <c r="P566" s="130"/>
      <c r="Q566" s="130"/>
      <c r="R566" s="6"/>
      <c r="S566" s="8"/>
    </row>
    <row r="567" spans="1:20" ht="7.5" customHeight="1" outlineLevel="5" x14ac:dyDescent="0.15">
      <c r="A567" s="8"/>
      <c r="B567" s="80"/>
      <c r="C567" s="79"/>
      <c r="D567" s="82"/>
      <c r="E567" s="37"/>
      <c r="F567" s="83"/>
      <c r="G567" s="82"/>
      <c r="H567" s="84"/>
      <c r="I567" s="86"/>
      <c r="J567" s="39"/>
      <c r="K567" s="43"/>
      <c r="L567" s="43"/>
      <c r="M567" s="43"/>
      <c r="N567" s="43"/>
      <c r="O567" s="39"/>
      <c r="P567" s="39"/>
      <c r="Q567" s="39"/>
      <c r="R567" s="6"/>
      <c r="S567" s="8"/>
    </row>
    <row r="568" spans="1:20" ht="11.25" outlineLevel="4" x14ac:dyDescent="0.2">
      <c r="A568" s="10"/>
      <c r="B568" s="116"/>
      <c r="C568" s="117">
        <v>112</v>
      </c>
      <c r="D568" s="118" t="s">
        <v>200</v>
      </c>
      <c r="E568" s="119" t="s">
        <v>692</v>
      </c>
      <c r="F568" s="120" t="s">
        <v>693</v>
      </c>
      <c r="G568" s="118" t="s">
        <v>262</v>
      </c>
      <c r="H568" s="121">
        <v>71.875</v>
      </c>
      <c r="I568" s="122"/>
      <c r="J568" s="123">
        <f>H568*I568</f>
        <v>0</v>
      </c>
      <c r="K568" s="121">
        <v>5.4599999999999996E-3</v>
      </c>
      <c r="L568" s="121">
        <f>H568*K568</f>
        <v>0.39243749999999999</v>
      </c>
      <c r="M568" s="121"/>
      <c r="N568" s="121">
        <f>H568*M568</f>
        <v>0</v>
      </c>
      <c r="O568" s="123">
        <v>21</v>
      </c>
      <c r="P568" s="123">
        <f>J568*(O568/100)</f>
        <v>0</v>
      </c>
      <c r="Q568" s="123">
        <f>J568+P568</f>
        <v>0</v>
      </c>
      <c r="R568" s="8"/>
      <c r="S568" s="8"/>
      <c r="T568" s="8"/>
    </row>
    <row r="569" spans="1:20" ht="9.75" outlineLevel="5" x14ac:dyDescent="0.2">
      <c r="A569" s="124"/>
      <c r="B569" s="125"/>
      <c r="C569" s="125"/>
      <c r="D569" s="126"/>
      <c r="E569" s="131" t="s">
        <v>17</v>
      </c>
      <c r="F569" s="127" t="s">
        <v>694</v>
      </c>
      <c r="G569" s="126"/>
      <c r="H569" s="128">
        <v>39.1</v>
      </c>
      <c r="I569" s="129"/>
      <c r="J569" s="130"/>
      <c r="K569" s="128"/>
      <c r="L569" s="128"/>
      <c r="M569" s="128"/>
      <c r="N569" s="128"/>
      <c r="O569" s="130"/>
      <c r="P569" s="130"/>
      <c r="Q569" s="130"/>
      <c r="R569" s="6"/>
      <c r="S569" s="8"/>
    </row>
    <row r="570" spans="1:20" ht="9.75" outlineLevel="5" x14ac:dyDescent="0.2">
      <c r="A570" s="124"/>
      <c r="B570" s="125"/>
      <c r="C570" s="125"/>
      <c r="D570" s="126"/>
      <c r="E570" s="131"/>
      <c r="F570" s="127" t="s">
        <v>695</v>
      </c>
      <c r="G570" s="126"/>
      <c r="H570" s="128">
        <v>32.774999999999999</v>
      </c>
      <c r="I570" s="129"/>
      <c r="J570" s="130"/>
      <c r="K570" s="128"/>
      <c r="L570" s="128"/>
      <c r="M570" s="128"/>
      <c r="N570" s="128"/>
      <c r="O570" s="130"/>
      <c r="P570" s="130"/>
      <c r="Q570" s="130"/>
      <c r="R570" s="6"/>
      <c r="S570" s="8"/>
    </row>
    <row r="571" spans="1:20" ht="7.5" customHeight="1" outlineLevel="5" x14ac:dyDescent="0.15">
      <c r="A571" s="8"/>
      <c r="B571" s="80"/>
      <c r="C571" s="79"/>
      <c r="D571" s="82"/>
      <c r="E571" s="37"/>
      <c r="F571" s="83"/>
      <c r="G571" s="82"/>
      <c r="H571" s="84"/>
      <c r="I571" s="86"/>
      <c r="J571" s="39"/>
      <c r="K571" s="43"/>
      <c r="L571" s="43"/>
      <c r="M571" s="43"/>
      <c r="N571" s="43"/>
      <c r="O571" s="39"/>
      <c r="P571" s="39"/>
      <c r="Q571" s="39"/>
      <c r="R571" s="6"/>
      <c r="S571" s="8"/>
    </row>
    <row r="572" spans="1:20" ht="11.25" outlineLevel="4" x14ac:dyDescent="0.2">
      <c r="A572" s="10"/>
      <c r="B572" s="116"/>
      <c r="C572" s="117">
        <v>113</v>
      </c>
      <c r="D572" s="118" t="s">
        <v>256</v>
      </c>
      <c r="E572" s="119" t="s">
        <v>696</v>
      </c>
      <c r="F572" s="120" t="s">
        <v>697</v>
      </c>
      <c r="G572" s="118" t="s">
        <v>262</v>
      </c>
      <c r="H572" s="121">
        <v>89.84375</v>
      </c>
      <c r="I572" s="122"/>
      <c r="J572" s="123">
        <f>H572*I572</f>
        <v>0</v>
      </c>
      <c r="K572" s="121">
        <v>2.0799999999999999E-2</v>
      </c>
      <c r="L572" s="121">
        <f>H572*K572</f>
        <v>1.8687499999999999</v>
      </c>
      <c r="M572" s="121"/>
      <c r="N572" s="121">
        <f>H572*M572</f>
        <v>0</v>
      </c>
      <c r="O572" s="123">
        <v>21</v>
      </c>
      <c r="P572" s="123">
        <f>J572*(O572/100)</f>
        <v>0</v>
      </c>
      <c r="Q572" s="123">
        <f>J572+P572</f>
        <v>0</v>
      </c>
      <c r="R572" s="8"/>
      <c r="S572" s="8"/>
      <c r="T572" s="8"/>
    </row>
    <row r="573" spans="1:20" ht="22.5" outlineLevel="4" x14ac:dyDescent="0.2">
      <c r="A573" s="10"/>
      <c r="B573" s="116"/>
      <c r="C573" s="117">
        <v>114</v>
      </c>
      <c r="D573" s="118" t="s">
        <v>200</v>
      </c>
      <c r="E573" s="119" t="s">
        <v>698</v>
      </c>
      <c r="F573" s="120" t="s">
        <v>699</v>
      </c>
      <c r="G573" s="118" t="s">
        <v>262</v>
      </c>
      <c r="H573" s="121">
        <v>1.2749999999999999</v>
      </c>
      <c r="I573" s="122"/>
      <c r="J573" s="123">
        <f>H573*I573</f>
        <v>0</v>
      </c>
      <c r="K573" s="121">
        <v>8.3899999999999999E-3</v>
      </c>
      <c r="L573" s="121">
        <f>H573*K573</f>
        <v>1.0697249999999998E-2</v>
      </c>
      <c r="M573" s="121"/>
      <c r="N573" s="121">
        <f>H573*M573</f>
        <v>0</v>
      </c>
      <c r="O573" s="123">
        <v>21</v>
      </c>
      <c r="P573" s="123">
        <f>J573*(O573/100)</f>
        <v>0</v>
      </c>
      <c r="Q573" s="123">
        <f>J573+P573</f>
        <v>0</v>
      </c>
      <c r="R573" s="8"/>
      <c r="S573" s="8"/>
      <c r="T573" s="8"/>
    </row>
    <row r="574" spans="1:20" ht="9.75" outlineLevel="5" x14ac:dyDescent="0.2">
      <c r="A574" s="124"/>
      <c r="B574" s="125"/>
      <c r="C574" s="125"/>
      <c r="D574" s="126"/>
      <c r="E574" s="131" t="s">
        <v>17</v>
      </c>
      <c r="F574" s="127" t="s">
        <v>700</v>
      </c>
      <c r="G574" s="126"/>
      <c r="H574" s="128">
        <v>1.2749999999999999</v>
      </c>
      <c r="I574" s="129"/>
      <c r="J574" s="130"/>
      <c r="K574" s="128"/>
      <c r="L574" s="128"/>
      <c r="M574" s="128"/>
      <c r="N574" s="128"/>
      <c r="O574" s="130"/>
      <c r="P574" s="130"/>
      <c r="Q574" s="130"/>
      <c r="R574" s="6"/>
      <c r="S574" s="8"/>
    </row>
    <row r="575" spans="1:20" ht="7.5" customHeight="1" outlineLevel="5" x14ac:dyDescent="0.15">
      <c r="A575" s="8"/>
      <c r="B575" s="80"/>
      <c r="C575" s="79"/>
      <c r="D575" s="82"/>
      <c r="E575" s="37"/>
      <c r="F575" s="83"/>
      <c r="G575" s="82"/>
      <c r="H575" s="84"/>
      <c r="I575" s="86"/>
      <c r="J575" s="39"/>
      <c r="K575" s="43"/>
      <c r="L575" s="43"/>
      <c r="M575" s="43"/>
      <c r="N575" s="43"/>
      <c r="O575" s="39"/>
      <c r="P575" s="39"/>
      <c r="Q575" s="39"/>
      <c r="R575" s="6"/>
      <c r="S575" s="8"/>
    </row>
    <row r="576" spans="1:20" ht="11.25" outlineLevel="4" x14ac:dyDescent="0.2">
      <c r="A576" s="10"/>
      <c r="B576" s="116"/>
      <c r="C576" s="117">
        <v>115</v>
      </c>
      <c r="D576" s="118" t="s">
        <v>256</v>
      </c>
      <c r="E576" s="119" t="s">
        <v>701</v>
      </c>
      <c r="F576" s="120" t="s">
        <v>702</v>
      </c>
      <c r="G576" s="118" t="s">
        <v>262</v>
      </c>
      <c r="H576" s="121">
        <v>1.4662500000000001</v>
      </c>
      <c r="I576" s="122"/>
      <c r="J576" s="123">
        <f t="shared" ref="J576:J581" si="5">H576*I576</f>
        <v>0</v>
      </c>
      <c r="K576" s="121">
        <v>2.3999999999999998E-3</v>
      </c>
      <c r="L576" s="121">
        <f t="shared" ref="L576:L581" si="6">H576*K576</f>
        <v>3.519E-3</v>
      </c>
      <c r="M576" s="121"/>
      <c r="N576" s="121">
        <f t="shared" ref="N576:N581" si="7">H576*M576</f>
        <v>0</v>
      </c>
      <c r="O576" s="123">
        <v>21</v>
      </c>
      <c r="P576" s="123">
        <f t="shared" ref="P576:P581" si="8">J576*(O576/100)</f>
        <v>0</v>
      </c>
      <c r="Q576" s="123">
        <f t="shared" ref="Q576:Q581" si="9">J576+P576</f>
        <v>0</v>
      </c>
      <c r="R576" s="8"/>
      <c r="S576" s="8"/>
      <c r="T576" s="8"/>
    </row>
    <row r="577" spans="1:20" ht="11.25" outlineLevel="4" x14ac:dyDescent="0.2">
      <c r="A577" s="10"/>
      <c r="B577" s="116"/>
      <c r="C577" s="117">
        <v>116</v>
      </c>
      <c r="D577" s="118" t="s">
        <v>200</v>
      </c>
      <c r="E577" s="119" t="s">
        <v>703</v>
      </c>
      <c r="F577" s="120" t="s">
        <v>704</v>
      </c>
      <c r="G577" s="118" t="s">
        <v>262</v>
      </c>
      <c r="H577" s="121">
        <v>1.2749999999999999</v>
      </c>
      <c r="I577" s="122"/>
      <c r="J577" s="123">
        <f t="shared" si="5"/>
        <v>0</v>
      </c>
      <c r="K577" s="121">
        <v>2.2000000000000001E-4</v>
      </c>
      <c r="L577" s="121">
        <f t="shared" si="6"/>
        <v>2.8049999999999999E-4</v>
      </c>
      <c r="M577" s="121"/>
      <c r="N577" s="121">
        <f t="shared" si="7"/>
        <v>0</v>
      </c>
      <c r="O577" s="123">
        <v>21</v>
      </c>
      <c r="P577" s="123">
        <f t="shared" si="8"/>
        <v>0</v>
      </c>
      <c r="Q577" s="123">
        <f t="shared" si="9"/>
        <v>0</v>
      </c>
      <c r="R577" s="8"/>
      <c r="S577" s="8"/>
      <c r="T577" s="8"/>
    </row>
    <row r="578" spans="1:20" ht="22.5" outlineLevel="4" x14ac:dyDescent="0.2">
      <c r="A578" s="10"/>
      <c r="B578" s="116"/>
      <c r="C578" s="117">
        <v>117</v>
      </c>
      <c r="D578" s="118" t="s">
        <v>200</v>
      </c>
      <c r="E578" s="119" t="s">
        <v>705</v>
      </c>
      <c r="F578" s="120" t="s">
        <v>706</v>
      </c>
      <c r="G578" s="118" t="s">
        <v>262</v>
      </c>
      <c r="H578" s="121">
        <v>1.2749999999999999</v>
      </c>
      <c r="I578" s="122"/>
      <c r="J578" s="123">
        <f t="shared" si="5"/>
        <v>0</v>
      </c>
      <c r="K578" s="121">
        <v>5.0600000000000003E-3</v>
      </c>
      <c r="L578" s="121">
        <f t="shared" si="6"/>
        <v>6.4514999999999998E-3</v>
      </c>
      <c r="M578" s="121"/>
      <c r="N578" s="121">
        <f t="shared" si="7"/>
        <v>0</v>
      </c>
      <c r="O578" s="123">
        <v>21</v>
      </c>
      <c r="P578" s="123">
        <f t="shared" si="8"/>
        <v>0</v>
      </c>
      <c r="Q578" s="123">
        <f t="shared" si="9"/>
        <v>0</v>
      </c>
      <c r="R578" s="8"/>
      <c r="S578" s="8"/>
      <c r="T578" s="8"/>
    </row>
    <row r="579" spans="1:20" ht="11.25" outlineLevel="4" x14ac:dyDescent="0.2">
      <c r="A579" s="10"/>
      <c r="B579" s="116"/>
      <c r="C579" s="117">
        <v>118</v>
      </c>
      <c r="D579" s="118" t="s">
        <v>200</v>
      </c>
      <c r="E579" s="119" t="s">
        <v>603</v>
      </c>
      <c r="F579" s="120" t="s">
        <v>604</v>
      </c>
      <c r="G579" s="118" t="s">
        <v>262</v>
      </c>
      <c r="H579" s="121">
        <v>479.85500000000002</v>
      </c>
      <c r="I579" s="122"/>
      <c r="J579" s="123">
        <f t="shared" si="5"/>
        <v>0</v>
      </c>
      <c r="K579" s="121"/>
      <c r="L579" s="121">
        <f t="shared" si="6"/>
        <v>0</v>
      </c>
      <c r="M579" s="121"/>
      <c r="N579" s="121">
        <f t="shared" si="7"/>
        <v>0</v>
      </c>
      <c r="O579" s="123">
        <v>21</v>
      </c>
      <c r="P579" s="123">
        <f t="shared" si="8"/>
        <v>0</v>
      </c>
      <c r="Q579" s="123">
        <f t="shared" si="9"/>
        <v>0</v>
      </c>
      <c r="R579" s="8"/>
      <c r="S579" s="8"/>
      <c r="T579" s="8"/>
    </row>
    <row r="580" spans="1:20" ht="11.25" outlineLevel="4" x14ac:dyDescent="0.2">
      <c r="A580" s="10"/>
      <c r="B580" s="116"/>
      <c r="C580" s="117">
        <v>119</v>
      </c>
      <c r="D580" s="118" t="s">
        <v>200</v>
      </c>
      <c r="E580" s="119" t="s">
        <v>707</v>
      </c>
      <c r="F580" s="120" t="s">
        <v>708</v>
      </c>
      <c r="G580" s="118" t="s">
        <v>262</v>
      </c>
      <c r="H580" s="121">
        <v>479.85500000000002</v>
      </c>
      <c r="I580" s="122"/>
      <c r="J580" s="123">
        <f t="shared" si="5"/>
        <v>0</v>
      </c>
      <c r="K580" s="121">
        <v>1.1999999999999999E-3</v>
      </c>
      <c r="L580" s="121">
        <f t="shared" si="6"/>
        <v>0.57582599999999995</v>
      </c>
      <c r="M580" s="121"/>
      <c r="N580" s="121">
        <f t="shared" si="7"/>
        <v>0</v>
      </c>
      <c r="O580" s="123">
        <v>21</v>
      </c>
      <c r="P580" s="123">
        <f t="shared" si="8"/>
        <v>0</v>
      </c>
      <c r="Q580" s="123">
        <f t="shared" si="9"/>
        <v>0</v>
      </c>
      <c r="R580" s="8"/>
      <c r="S580" s="8"/>
      <c r="T580" s="8"/>
    </row>
    <row r="581" spans="1:20" ht="11.25" outlineLevel="4" x14ac:dyDescent="0.2">
      <c r="A581" s="10"/>
      <c r="B581" s="116"/>
      <c r="C581" s="117">
        <v>120</v>
      </c>
      <c r="D581" s="118" t="s">
        <v>200</v>
      </c>
      <c r="E581" s="119" t="s">
        <v>709</v>
      </c>
      <c r="F581" s="120" t="s">
        <v>710</v>
      </c>
      <c r="G581" s="118" t="s">
        <v>262</v>
      </c>
      <c r="H581" s="121">
        <v>479.85500000000002</v>
      </c>
      <c r="I581" s="122"/>
      <c r="J581" s="123">
        <f t="shared" si="5"/>
        <v>0</v>
      </c>
      <c r="K581" s="121">
        <v>1.2500000000000001E-2</v>
      </c>
      <c r="L581" s="121">
        <f t="shared" si="6"/>
        <v>5.9981875000000002</v>
      </c>
      <c r="M581" s="121"/>
      <c r="N581" s="121">
        <f t="shared" si="7"/>
        <v>0</v>
      </c>
      <c r="O581" s="123">
        <v>21</v>
      </c>
      <c r="P581" s="123">
        <f t="shared" si="8"/>
        <v>0</v>
      </c>
      <c r="Q581" s="123">
        <f t="shared" si="9"/>
        <v>0</v>
      </c>
      <c r="R581" s="8"/>
      <c r="S581" s="8"/>
      <c r="T581" s="8"/>
    </row>
    <row r="582" spans="1:20" ht="9.75" outlineLevel="5" x14ac:dyDescent="0.2">
      <c r="A582" s="124"/>
      <c r="B582" s="125"/>
      <c r="C582" s="125"/>
      <c r="D582" s="126"/>
      <c r="E582" s="131" t="s">
        <v>17</v>
      </c>
      <c r="F582" s="127" t="s">
        <v>711</v>
      </c>
      <c r="G582" s="126"/>
      <c r="H582" s="128">
        <v>342.93000000000006</v>
      </c>
      <c r="I582" s="129"/>
      <c r="J582" s="130"/>
      <c r="K582" s="128"/>
      <c r="L582" s="128"/>
      <c r="M582" s="128"/>
      <c r="N582" s="128"/>
      <c r="O582" s="130"/>
      <c r="P582" s="130"/>
      <c r="Q582" s="130"/>
      <c r="R582" s="6"/>
      <c r="S582" s="8"/>
    </row>
    <row r="583" spans="1:20" ht="9.75" outlineLevel="5" x14ac:dyDescent="0.2">
      <c r="A583" s="124"/>
      <c r="B583" s="125"/>
      <c r="C583" s="125"/>
      <c r="D583" s="126"/>
      <c r="E583" s="131"/>
      <c r="F583" s="127" t="s">
        <v>712</v>
      </c>
      <c r="G583" s="126"/>
      <c r="H583" s="128">
        <v>180.39999999999998</v>
      </c>
      <c r="I583" s="129"/>
      <c r="J583" s="130"/>
      <c r="K583" s="128"/>
      <c r="L583" s="128"/>
      <c r="M583" s="128"/>
      <c r="N583" s="128"/>
      <c r="O583" s="130"/>
      <c r="P583" s="130"/>
      <c r="Q583" s="130"/>
      <c r="R583" s="6"/>
      <c r="S583" s="8"/>
    </row>
    <row r="584" spans="1:20" ht="9.75" outlineLevel="5" x14ac:dyDescent="0.2">
      <c r="A584" s="124"/>
      <c r="B584" s="125"/>
      <c r="C584" s="125"/>
      <c r="D584" s="126"/>
      <c r="E584" s="131"/>
      <c r="F584" s="127" t="s">
        <v>362</v>
      </c>
      <c r="G584" s="126"/>
      <c r="H584" s="128">
        <v>-30.059999999999995</v>
      </c>
      <c r="I584" s="129"/>
      <c r="J584" s="130"/>
      <c r="K584" s="128"/>
      <c r="L584" s="128"/>
      <c r="M584" s="128"/>
      <c r="N584" s="128"/>
      <c r="O584" s="130"/>
      <c r="P584" s="130"/>
      <c r="Q584" s="130"/>
      <c r="R584" s="6"/>
      <c r="S584" s="8"/>
    </row>
    <row r="585" spans="1:20" ht="9.75" outlineLevel="5" x14ac:dyDescent="0.2">
      <c r="A585" s="124"/>
      <c r="B585" s="125"/>
      <c r="C585" s="125"/>
      <c r="D585" s="126"/>
      <c r="E585" s="131"/>
      <c r="F585" s="127" t="s">
        <v>366</v>
      </c>
      <c r="G585" s="126"/>
      <c r="H585" s="128">
        <v>-42.164999999999999</v>
      </c>
      <c r="I585" s="129"/>
      <c r="J585" s="130"/>
      <c r="K585" s="128"/>
      <c r="L585" s="128"/>
      <c r="M585" s="128"/>
      <c r="N585" s="128"/>
      <c r="O585" s="130"/>
      <c r="P585" s="130"/>
      <c r="Q585" s="130"/>
      <c r="R585" s="6"/>
      <c r="S585" s="8"/>
    </row>
    <row r="586" spans="1:20" ht="9.75" outlineLevel="5" x14ac:dyDescent="0.2">
      <c r="A586" s="124"/>
      <c r="B586" s="125"/>
      <c r="C586" s="125"/>
      <c r="D586" s="126"/>
      <c r="E586" s="131"/>
      <c r="F586" s="127" t="s">
        <v>713</v>
      </c>
      <c r="G586" s="126"/>
      <c r="H586" s="128">
        <v>12.420000000000003</v>
      </c>
      <c r="I586" s="129"/>
      <c r="J586" s="130"/>
      <c r="K586" s="128"/>
      <c r="L586" s="128"/>
      <c r="M586" s="128"/>
      <c r="N586" s="128"/>
      <c r="O586" s="130"/>
      <c r="P586" s="130"/>
      <c r="Q586" s="130"/>
      <c r="R586" s="6"/>
      <c r="S586" s="8"/>
    </row>
    <row r="587" spans="1:20" ht="9.75" outlineLevel="5" x14ac:dyDescent="0.2">
      <c r="A587" s="124"/>
      <c r="B587" s="125"/>
      <c r="C587" s="125"/>
      <c r="D587" s="126"/>
      <c r="E587" s="131"/>
      <c r="F587" s="127" t="s">
        <v>714</v>
      </c>
      <c r="G587" s="126"/>
      <c r="H587" s="128">
        <v>3.33</v>
      </c>
      <c r="I587" s="129"/>
      <c r="J587" s="130"/>
      <c r="K587" s="128"/>
      <c r="L587" s="128"/>
      <c r="M587" s="128"/>
      <c r="N587" s="128"/>
      <c r="O587" s="130"/>
      <c r="P587" s="130"/>
      <c r="Q587" s="130"/>
      <c r="R587" s="6"/>
      <c r="S587" s="8"/>
    </row>
    <row r="588" spans="1:20" ht="9.75" outlineLevel="5" x14ac:dyDescent="0.2">
      <c r="A588" s="124"/>
      <c r="B588" s="125"/>
      <c r="C588" s="125"/>
      <c r="D588" s="126"/>
      <c r="E588" s="131"/>
      <c r="F588" s="127" t="s">
        <v>715</v>
      </c>
      <c r="G588" s="126"/>
      <c r="H588" s="128">
        <v>13</v>
      </c>
      <c r="I588" s="129"/>
      <c r="J588" s="130"/>
      <c r="K588" s="128"/>
      <c r="L588" s="128"/>
      <c r="M588" s="128"/>
      <c r="N588" s="128"/>
      <c r="O588" s="130"/>
      <c r="P588" s="130"/>
      <c r="Q588" s="130"/>
      <c r="R588" s="6"/>
      <c r="S588" s="8"/>
    </row>
    <row r="589" spans="1:20" ht="7.5" customHeight="1" outlineLevel="5" x14ac:dyDescent="0.15">
      <c r="A589" s="8"/>
      <c r="B589" s="80"/>
      <c r="C589" s="79"/>
      <c r="D589" s="82"/>
      <c r="E589" s="37"/>
      <c r="F589" s="83"/>
      <c r="G589" s="82"/>
      <c r="H589" s="84"/>
      <c r="I589" s="86"/>
      <c r="J589" s="39"/>
      <c r="K589" s="43"/>
      <c r="L589" s="43"/>
      <c r="M589" s="43"/>
      <c r="N589" s="43"/>
      <c r="O589" s="39"/>
      <c r="P589" s="39"/>
      <c r="Q589" s="39"/>
      <c r="R589" s="6"/>
      <c r="S589" s="8"/>
    </row>
    <row r="590" spans="1:20" ht="11.25" outlineLevel="4" x14ac:dyDescent="0.2">
      <c r="A590" s="10"/>
      <c r="B590" s="116"/>
      <c r="C590" s="117">
        <v>121</v>
      </c>
      <c r="D590" s="118" t="s">
        <v>200</v>
      </c>
      <c r="E590" s="119" t="s">
        <v>716</v>
      </c>
      <c r="F590" s="120" t="s">
        <v>717</v>
      </c>
      <c r="G590" s="118" t="s">
        <v>262</v>
      </c>
      <c r="H590" s="121">
        <v>479.85500000000002</v>
      </c>
      <c r="I590" s="122"/>
      <c r="J590" s="123">
        <f>H590*I590</f>
        <v>0</v>
      </c>
      <c r="K590" s="121">
        <v>2.7999999999999998E-4</v>
      </c>
      <c r="L590" s="121">
        <f>H590*K590</f>
        <v>0.13435939999999999</v>
      </c>
      <c r="M590" s="121"/>
      <c r="N590" s="121">
        <f>H590*M590</f>
        <v>0</v>
      </c>
      <c r="O590" s="123">
        <v>21</v>
      </c>
      <c r="P590" s="123">
        <f>J590*(O590/100)</f>
        <v>0</v>
      </c>
      <c r="Q590" s="123">
        <f>J590+P590</f>
        <v>0</v>
      </c>
      <c r="R590" s="8"/>
      <c r="S590" s="8"/>
      <c r="T590" s="8"/>
    </row>
    <row r="591" spans="1:20" ht="11.25" outlineLevel="4" x14ac:dyDescent="0.2">
      <c r="A591" s="10"/>
      <c r="B591" s="116"/>
      <c r="C591" s="117">
        <v>122</v>
      </c>
      <c r="D591" s="118" t="s">
        <v>200</v>
      </c>
      <c r="E591" s="119" t="s">
        <v>718</v>
      </c>
      <c r="F591" s="120" t="s">
        <v>719</v>
      </c>
      <c r="G591" s="118" t="s">
        <v>262</v>
      </c>
      <c r="H591" s="121">
        <v>444.65750000000003</v>
      </c>
      <c r="I591" s="122"/>
      <c r="J591" s="123">
        <f>H591*I591</f>
        <v>0</v>
      </c>
      <c r="K591" s="121">
        <v>2.2000000000000001E-4</v>
      </c>
      <c r="L591" s="121">
        <f>H591*K591</f>
        <v>9.7824650000000013E-2</v>
      </c>
      <c r="M591" s="121"/>
      <c r="N591" s="121">
        <f>H591*M591</f>
        <v>0</v>
      </c>
      <c r="O591" s="123">
        <v>21</v>
      </c>
      <c r="P591" s="123">
        <f>J591*(O591/100)</f>
        <v>0</v>
      </c>
      <c r="Q591" s="123">
        <f>J591+P591</f>
        <v>0</v>
      </c>
      <c r="R591" s="8"/>
      <c r="S591" s="8"/>
      <c r="T591" s="8"/>
    </row>
    <row r="592" spans="1:20" ht="22.5" outlineLevel="4" x14ac:dyDescent="0.2">
      <c r="A592" s="10"/>
      <c r="B592" s="116"/>
      <c r="C592" s="117">
        <v>123</v>
      </c>
      <c r="D592" s="118" t="s">
        <v>200</v>
      </c>
      <c r="E592" s="119" t="s">
        <v>720</v>
      </c>
      <c r="F592" s="120" t="s">
        <v>721</v>
      </c>
      <c r="G592" s="118" t="s">
        <v>262</v>
      </c>
      <c r="H592" s="121">
        <v>444.65750000000003</v>
      </c>
      <c r="I592" s="122"/>
      <c r="J592" s="123">
        <f>H592*I592</f>
        <v>0</v>
      </c>
      <c r="K592" s="121">
        <v>5.0600000000000003E-3</v>
      </c>
      <c r="L592" s="121">
        <f>H592*K592</f>
        <v>2.2499669500000001</v>
      </c>
      <c r="M592" s="121"/>
      <c r="N592" s="121">
        <f>H592*M592</f>
        <v>0</v>
      </c>
      <c r="O592" s="123">
        <v>21</v>
      </c>
      <c r="P592" s="123">
        <f>J592*(O592/100)</f>
        <v>0</v>
      </c>
      <c r="Q592" s="123">
        <f>J592+P592</f>
        <v>0</v>
      </c>
      <c r="R592" s="8"/>
      <c r="S592" s="8"/>
      <c r="T592" s="8"/>
    </row>
    <row r="593" spans="1:20" ht="9.75" outlineLevel="5" x14ac:dyDescent="0.2">
      <c r="A593" s="124"/>
      <c r="B593" s="125"/>
      <c r="C593" s="125"/>
      <c r="D593" s="126"/>
      <c r="E593" s="131" t="s">
        <v>17</v>
      </c>
      <c r="F593" s="127" t="s">
        <v>722</v>
      </c>
      <c r="G593" s="126"/>
      <c r="H593" s="128">
        <v>479.85500000000002</v>
      </c>
      <c r="I593" s="129"/>
      <c r="J593" s="130"/>
      <c r="K593" s="128"/>
      <c r="L593" s="128"/>
      <c r="M593" s="128"/>
      <c r="N593" s="128"/>
      <c r="O593" s="130"/>
      <c r="P593" s="130"/>
      <c r="Q593" s="130"/>
      <c r="R593" s="6"/>
      <c r="S593" s="8"/>
    </row>
    <row r="594" spans="1:20" ht="9.75" outlineLevel="5" x14ac:dyDescent="0.2">
      <c r="A594" s="124"/>
      <c r="B594" s="125"/>
      <c r="C594" s="125"/>
      <c r="D594" s="126"/>
      <c r="E594" s="131"/>
      <c r="F594" s="127" t="s">
        <v>723</v>
      </c>
      <c r="G594" s="126"/>
      <c r="H594" s="128">
        <v>0</v>
      </c>
      <c r="I594" s="129"/>
      <c r="J594" s="130"/>
      <c r="K594" s="128"/>
      <c r="L594" s="128"/>
      <c r="M594" s="128"/>
      <c r="N594" s="128"/>
      <c r="O594" s="130"/>
      <c r="P594" s="130"/>
      <c r="Q594" s="130"/>
      <c r="R594" s="6"/>
      <c r="S594" s="8"/>
    </row>
    <row r="595" spans="1:20" ht="9.75" outlineLevel="5" x14ac:dyDescent="0.2">
      <c r="A595" s="124"/>
      <c r="B595" s="125"/>
      <c r="C595" s="125"/>
      <c r="D595" s="126"/>
      <c r="E595" s="131"/>
      <c r="F595" s="127" t="s">
        <v>724</v>
      </c>
      <c r="G595" s="126"/>
      <c r="H595" s="128">
        <v>-35.197499999999998</v>
      </c>
      <c r="I595" s="129"/>
      <c r="J595" s="130"/>
      <c r="K595" s="128"/>
      <c r="L595" s="128"/>
      <c r="M595" s="128"/>
      <c r="N595" s="128"/>
      <c r="O595" s="130"/>
      <c r="P595" s="130"/>
      <c r="Q595" s="130"/>
      <c r="R595" s="6"/>
      <c r="S595" s="8"/>
    </row>
    <row r="596" spans="1:20" ht="7.5" customHeight="1" outlineLevel="5" x14ac:dyDescent="0.15">
      <c r="A596" s="8"/>
      <c r="B596" s="80"/>
      <c r="C596" s="79"/>
      <c r="D596" s="82"/>
      <c r="E596" s="37"/>
      <c r="F596" s="83"/>
      <c r="G596" s="82"/>
      <c r="H596" s="84"/>
      <c r="I596" s="86"/>
      <c r="J596" s="39"/>
      <c r="K596" s="43"/>
      <c r="L596" s="43"/>
      <c r="M596" s="43"/>
      <c r="N596" s="43"/>
      <c r="O596" s="39"/>
      <c r="P596" s="39"/>
      <c r="Q596" s="39"/>
      <c r="R596" s="6"/>
      <c r="S596" s="8"/>
    </row>
    <row r="597" spans="1:20" ht="22.5" outlineLevel="4" x14ac:dyDescent="0.2">
      <c r="A597" s="10"/>
      <c r="B597" s="116"/>
      <c r="C597" s="117">
        <v>124</v>
      </c>
      <c r="D597" s="118" t="s">
        <v>200</v>
      </c>
      <c r="E597" s="119" t="s">
        <v>725</v>
      </c>
      <c r="F597" s="120" t="s">
        <v>726</v>
      </c>
      <c r="G597" s="118" t="s">
        <v>262</v>
      </c>
      <c r="H597" s="121">
        <v>13</v>
      </c>
      <c r="I597" s="122"/>
      <c r="J597" s="123">
        <f>H597*I597</f>
        <v>0</v>
      </c>
      <c r="K597" s="121">
        <v>8.43E-3</v>
      </c>
      <c r="L597" s="121">
        <f>H597*K597</f>
        <v>0.10958999999999999</v>
      </c>
      <c r="M597" s="121"/>
      <c r="N597" s="121">
        <f>H597*M597</f>
        <v>0</v>
      </c>
      <c r="O597" s="123">
        <v>21</v>
      </c>
      <c r="P597" s="123">
        <f>J597*(O597/100)</f>
        <v>0</v>
      </c>
      <c r="Q597" s="123">
        <f>J597+P597</f>
        <v>0</v>
      </c>
      <c r="R597" s="8"/>
      <c r="S597" s="8"/>
      <c r="T597" s="8"/>
    </row>
    <row r="598" spans="1:20" ht="9.75" outlineLevel="5" x14ac:dyDescent="0.2">
      <c r="A598" s="124"/>
      <c r="B598" s="125"/>
      <c r="C598" s="125"/>
      <c r="D598" s="126"/>
      <c r="E598" s="131" t="s">
        <v>17</v>
      </c>
      <c r="F598" s="127" t="s">
        <v>727</v>
      </c>
      <c r="G598" s="126"/>
      <c r="H598" s="128">
        <v>0</v>
      </c>
      <c r="I598" s="129"/>
      <c r="J598" s="130"/>
      <c r="K598" s="128"/>
      <c r="L598" s="128"/>
      <c r="M598" s="128"/>
      <c r="N598" s="128"/>
      <c r="O598" s="130"/>
      <c r="P598" s="130"/>
      <c r="Q598" s="130"/>
      <c r="R598" s="6"/>
      <c r="S598" s="8"/>
    </row>
    <row r="599" spans="1:20" ht="9.75" outlineLevel="5" x14ac:dyDescent="0.2">
      <c r="A599" s="124"/>
      <c r="B599" s="125"/>
      <c r="C599" s="125"/>
      <c r="D599" s="126"/>
      <c r="E599" s="131"/>
      <c r="F599" s="127" t="s">
        <v>715</v>
      </c>
      <c r="G599" s="126"/>
      <c r="H599" s="128">
        <v>13</v>
      </c>
      <c r="I599" s="129"/>
      <c r="J599" s="130"/>
      <c r="K599" s="128"/>
      <c r="L599" s="128"/>
      <c r="M599" s="128"/>
      <c r="N599" s="128"/>
      <c r="O599" s="130"/>
      <c r="P599" s="130"/>
      <c r="Q599" s="130"/>
      <c r="R599" s="6"/>
      <c r="S599" s="8"/>
    </row>
    <row r="600" spans="1:20" ht="7.5" customHeight="1" outlineLevel="5" x14ac:dyDescent="0.15">
      <c r="A600" s="8"/>
      <c r="B600" s="80"/>
      <c r="C600" s="79"/>
      <c r="D600" s="82"/>
      <c r="E600" s="37"/>
      <c r="F600" s="83"/>
      <c r="G600" s="82"/>
      <c r="H600" s="84"/>
      <c r="I600" s="86"/>
      <c r="J600" s="39"/>
      <c r="K600" s="43"/>
      <c r="L600" s="43"/>
      <c r="M600" s="43"/>
      <c r="N600" s="43"/>
      <c r="O600" s="39"/>
      <c r="P600" s="39"/>
      <c r="Q600" s="39"/>
      <c r="R600" s="6"/>
      <c r="S600" s="8"/>
    </row>
    <row r="601" spans="1:20" ht="11.25" outlineLevel="4" x14ac:dyDescent="0.2">
      <c r="A601" s="10"/>
      <c r="B601" s="116"/>
      <c r="C601" s="117">
        <v>125</v>
      </c>
      <c r="D601" s="118" t="s">
        <v>256</v>
      </c>
      <c r="E601" s="119" t="s">
        <v>728</v>
      </c>
      <c r="F601" s="120" t="s">
        <v>729</v>
      </c>
      <c r="G601" s="118" t="s">
        <v>262</v>
      </c>
      <c r="H601" s="121">
        <v>15.6</v>
      </c>
      <c r="I601" s="122"/>
      <c r="J601" s="123">
        <f>H601*I601</f>
        <v>0</v>
      </c>
      <c r="K601" s="121">
        <v>1.1999999999999999E-3</v>
      </c>
      <c r="L601" s="121">
        <f>H601*K601</f>
        <v>1.8719999999999997E-2</v>
      </c>
      <c r="M601" s="121"/>
      <c r="N601" s="121">
        <f>H601*M601</f>
        <v>0</v>
      </c>
      <c r="O601" s="123">
        <v>21</v>
      </c>
      <c r="P601" s="123">
        <f>J601*(O601/100)</f>
        <v>0</v>
      </c>
      <c r="Q601" s="123">
        <f>J601+P601</f>
        <v>0</v>
      </c>
      <c r="R601" s="8"/>
      <c r="S601" s="8"/>
      <c r="T601" s="8"/>
    </row>
    <row r="602" spans="1:20" ht="22.5" outlineLevel="4" x14ac:dyDescent="0.2">
      <c r="A602" s="10"/>
      <c r="B602" s="116"/>
      <c r="C602" s="117">
        <v>126</v>
      </c>
      <c r="D602" s="118" t="s">
        <v>200</v>
      </c>
      <c r="E602" s="119" t="s">
        <v>730</v>
      </c>
      <c r="F602" s="120" t="s">
        <v>731</v>
      </c>
      <c r="G602" s="118" t="s">
        <v>338</v>
      </c>
      <c r="H602" s="121">
        <v>78.75</v>
      </c>
      <c r="I602" s="122"/>
      <c r="J602" s="123">
        <f>H602*I602</f>
        <v>0</v>
      </c>
      <c r="K602" s="121">
        <v>1.7600000000000001E-3</v>
      </c>
      <c r="L602" s="121">
        <f>H602*K602</f>
        <v>0.1386</v>
      </c>
      <c r="M602" s="121"/>
      <c r="N602" s="121">
        <f>H602*M602</f>
        <v>0</v>
      </c>
      <c r="O602" s="123">
        <v>21</v>
      </c>
      <c r="P602" s="123">
        <f>J602*(O602/100)</f>
        <v>0</v>
      </c>
      <c r="Q602" s="123">
        <f>J602+P602</f>
        <v>0</v>
      </c>
      <c r="R602" s="8"/>
      <c r="S602" s="8"/>
      <c r="T602" s="8"/>
    </row>
    <row r="603" spans="1:20" ht="9.75" outlineLevel="5" x14ac:dyDescent="0.2">
      <c r="A603" s="124"/>
      <c r="B603" s="125"/>
      <c r="C603" s="125"/>
      <c r="D603" s="126"/>
      <c r="E603" s="131" t="s">
        <v>17</v>
      </c>
      <c r="F603" s="127" t="s">
        <v>678</v>
      </c>
      <c r="G603" s="126"/>
      <c r="H603" s="128">
        <v>62.1</v>
      </c>
      <c r="I603" s="129"/>
      <c r="J603" s="130"/>
      <c r="K603" s="128"/>
      <c r="L603" s="128"/>
      <c r="M603" s="128"/>
      <c r="N603" s="128"/>
      <c r="O603" s="130"/>
      <c r="P603" s="130"/>
      <c r="Q603" s="130"/>
      <c r="R603" s="6"/>
      <c r="S603" s="8"/>
    </row>
    <row r="604" spans="1:20" ht="9.75" outlineLevel="5" x14ac:dyDescent="0.2">
      <c r="A604" s="124"/>
      <c r="B604" s="125"/>
      <c r="C604" s="125"/>
      <c r="D604" s="126"/>
      <c r="E604" s="131"/>
      <c r="F604" s="127" t="s">
        <v>687</v>
      </c>
      <c r="G604" s="126"/>
      <c r="H604" s="128">
        <v>16.649999999999999</v>
      </c>
      <c r="I604" s="129"/>
      <c r="J604" s="130"/>
      <c r="K604" s="128"/>
      <c r="L604" s="128"/>
      <c r="M604" s="128"/>
      <c r="N604" s="128"/>
      <c r="O604" s="130"/>
      <c r="P604" s="130"/>
      <c r="Q604" s="130"/>
      <c r="R604" s="6"/>
      <c r="S604" s="8"/>
    </row>
    <row r="605" spans="1:20" ht="7.5" customHeight="1" outlineLevel="5" x14ac:dyDescent="0.15">
      <c r="A605" s="8"/>
      <c r="B605" s="80"/>
      <c r="C605" s="79"/>
      <c r="D605" s="82"/>
      <c r="E605" s="37"/>
      <c r="F605" s="83"/>
      <c r="G605" s="82"/>
      <c r="H605" s="84"/>
      <c r="I605" s="86"/>
      <c r="J605" s="39"/>
      <c r="K605" s="43"/>
      <c r="L605" s="43"/>
      <c r="M605" s="43"/>
      <c r="N605" s="43"/>
      <c r="O605" s="39"/>
      <c r="P605" s="39"/>
      <c r="Q605" s="39"/>
      <c r="R605" s="6"/>
      <c r="S605" s="8"/>
    </row>
    <row r="606" spans="1:20" ht="11.25" outlineLevel="4" x14ac:dyDescent="0.2">
      <c r="A606" s="10"/>
      <c r="B606" s="116"/>
      <c r="C606" s="117">
        <v>127</v>
      </c>
      <c r="D606" s="118" t="s">
        <v>256</v>
      </c>
      <c r="E606" s="119" t="s">
        <v>728</v>
      </c>
      <c r="F606" s="120" t="s">
        <v>729</v>
      </c>
      <c r="G606" s="118" t="s">
        <v>262</v>
      </c>
      <c r="H606" s="121">
        <v>19.6875</v>
      </c>
      <c r="I606" s="122"/>
      <c r="J606" s="123">
        <f>H606*I606</f>
        <v>0</v>
      </c>
      <c r="K606" s="121">
        <v>1.1999999999999999E-3</v>
      </c>
      <c r="L606" s="121">
        <f>H606*K606</f>
        <v>2.3624999999999997E-2</v>
      </c>
      <c r="M606" s="121"/>
      <c r="N606" s="121">
        <f>H606*M606</f>
        <v>0</v>
      </c>
      <c r="O606" s="123">
        <v>21</v>
      </c>
      <c r="P606" s="123">
        <f>J606*(O606/100)</f>
        <v>0</v>
      </c>
      <c r="Q606" s="123">
        <f>J606+P606</f>
        <v>0</v>
      </c>
      <c r="R606" s="8"/>
      <c r="S606" s="8"/>
      <c r="T606" s="8"/>
    </row>
    <row r="607" spans="1:20" ht="11.25" outlineLevel="4" x14ac:dyDescent="0.2">
      <c r="A607" s="10"/>
      <c r="B607" s="116"/>
      <c r="C607" s="117">
        <v>128</v>
      </c>
      <c r="D607" s="118" t="s">
        <v>200</v>
      </c>
      <c r="E607" s="119" t="s">
        <v>732</v>
      </c>
      <c r="F607" s="120" t="s">
        <v>733</v>
      </c>
      <c r="G607" s="118" t="s">
        <v>262</v>
      </c>
      <c r="H607" s="121">
        <v>66.23</v>
      </c>
      <c r="I607" s="122"/>
      <c r="J607" s="123">
        <f>H607*I607</f>
        <v>0</v>
      </c>
      <c r="K607" s="121"/>
      <c r="L607" s="121">
        <f>H607*K607</f>
        <v>0</v>
      </c>
      <c r="M607" s="121"/>
      <c r="N607" s="121">
        <f>H607*M607</f>
        <v>0</v>
      </c>
      <c r="O607" s="123">
        <v>21</v>
      </c>
      <c r="P607" s="123">
        <f>J607*(O607/100)</f>
        <v>0</v>
      </c>
      <c r="Q607" s="123">
        <f>J607+P607</f>
        <v>0</v>
      </c>
      <c r="R607" s="8"/>
      <c r="S607" s="8"/>
      <c r="T607" s="8"/>
    </row>
    <row r="608" spans="1:20" ht="11.25" outlineLevel="4" x14ac:dyDescent="0.2">
      <c r="A608" s="10"/>
      <c r="B608" s="116"/>
      <c r="C608" s="117">
        <v>129</v>
      </c>
      <c r="D608" s="118" t="s">
        <v>200</v>
      </c>
      <c r="E608" s="119" t="s">
        <v>734</v>
      </c>
      <c r="F608" s="120" t="s">
        <v>735</v>
      </c>
      <c r="G608" s="118" t="s">
        <v>262</v>
      </c>
      <c r="H608" s="121">
        <v>66.23</v>
      </c>
      <c r="I608" s="122"/>
      <c r="J608" s="123">
        <f>H608*I608</f>
        <v>0</v>
      </c>
      <c r="K608" s="121">
        <v>2.5999999999999998E-4</v>
      </c>
      <c r="L608" s="121">
        <f>H608*K608</f>
        <v>1.72198E-2</v>
      </c>
      <c r="M608" s="121"/>
      <c r="N608" s="121">
        <f>H608*M608</f>
        <v>0</v>
      </c>
      <c r="O608" s="123">
        <v>21</v>
      </c>
      <c r="P608" s="123">
        <f>J608*(O608/100)</f>
        <v>0</v>
      </c>
      <c r="Q608" s="123">
        <f>J608+P608</f>
        <v>0</v>
      </c>
      <c r="R608" s="8"/>
      <c r="S608" s="8"/>
      <c r="T608" s="8"/>
    </row>
    <row r="609" spans="1:20" ht="11.25" outlineLevel="4" x14ac:dyDescent="0.2">
      <c r="A609" s="10"/>
      <c r="B609" s="116"/>
      <c r="C609" s="117">
        <v>130</v>
      </c>
      <c r="D609" s="118" t="s">
        <v>200</v>
      </c>
      <c r="E609" s="119" t="s">
        <v>736</v>
      </c>
      <c r="F609" s="120" t="s">
        <v>737</v>
      </c>
      <c r="G609" s="118" t="s">
        <v>262</v>
      </c>
      <c r="H609" s="121">
        <v>66.23</v>
      </c>
      <c r="I609" s="122"/>
      <c r="J609" s="123">
        <f>H609*I609</f>
        <v>0</v>
      </c>
      <c r="K609" s="121">
        <v>4.3800000000000002E-3</v>
      </c>
      <c r="L609" s="121">
        <f>H609*K609</f>
        <v>0.29008740000000005</v>
      </c>
      <c r="M609" s="121"/>
      <c r="N609" s="121">
        <f>H609*M609</f>
        <v>0</v>
      </c>
      <c r="O609" s="123">
        <v>21</v>
      </c>
      <c r="P609" s="123">
        <f>J609*(O609/100)</f>
        <v>0</v>
      </c>
      <c r="Q609" s="123">
        <f>J609+P609</f>
        <v>0</v>
      </c>
      <c r="R609" s="8"/>
      <c r="S609" s="8"/>
      <c r="T609" s="8"/>
    </row>
    <row r="610" spans="1:20" ht="9.75" outlineLevel="5" x14ac:dyDescent="0.2">
      <c r="A610" s="124"/>
      <c r="B610" s="125"/>
      <c r="C610" s="125"/>
      <c r="D610" s="126"/>
      <c r="E610" s="131" t="s">
        <v>17</v>
      </c>
      <c r="F610" s="127" t="s">
        <v>738</v>
      </c>
      <c r="G610" s="126"/>
      <c r="H610" s="128">
        <v>0</v>
      </c>
      <c r="I610" s="129"/>
      <c r="J610" s="130"/>
      <c r="K610" s="128"/>
      <c r="L610" s="128"/>
      <c r="M610" s="128"/>
      <c r="N610" s="128"/>
      <c r="O610" s="130"/>
      <c r="P610" s="130"/>
      <c r="Q610" s="130"/>
      <c r="R610" s="6"/>
      <c r="S610" s="8"/>
    </row>
    <row r="611" spans="1:20" ht="9.75" outlineLevel="5" x14ac:dyDescent="0.2">
      <c r="A611" s="124"/>
      <c r="B611" s="125"/>
      <c r="C611" s="125"/>
      <c r="D611" s="126"/>
      <c r="E611" s="131"/>
      <c r="F611" s="127" t="s">
        <v>739</v>
      </c>
      <c r="G611" s="126"/>
      <c r="H611" s="128">
        <v>56.25</v>
      </c>
      <c r="I611" s="129"/>
      <c r="J611" s="130"/>
      <c r="K611" s="128"/>
      <c r="L611" s="128"/>
      <c r="M611" s="128"/>
      <c r="N611" s="128"/>
      <c r="O611" s="130"/>
      <c r="P611" s="130"/>
      <c r="Q611" s="130"/>
      <c r="R611" s="6"/>
      <c r="S611" s="8"/>
    </row>
    <row r="612" spans="1:20" ht="9.75" outlineLevel="5" x14ac:dyDescent="0.2">
      <c r="A612" s="124"/>
      <c r="B612" s="125"/>
      <c r="C612" s="125"/>
      <c r="D612" s="126"/>
      <c r="E612" s="131"/>
      <c r="F612" s="127" t="s">
        <v>740</v>
      </c>
      <c r="G612" s="126"/>
      <c r="H612" s="128">
        <v>13.3</v>
      </c>
      <c r="I612" s="129"/>
      <c r="J612" s="130"/>
      <c r="K612" s="128"/>
      <c r="L612" s="128"/>
      <c r="M612" s="128"/>
      <c r="N612" s="128"/>
      <c r="O612" s="130"/>
      <c r="P612" s="130"/>
      <c r="Q612" s="130"/>
      <c r="R612" s="6"/>
      <c r="S612" s="8"/>
    </row>
    <row r="613" spans="1:20" ht="9.75" outlineLevel="5" x14ac:dyDescent="0.2">
      <c r="A613" s="124"/>
      <c r="B613" s="125"/>
      <c r="C613" s="125"/>
      <c r="D613" s="126"/>
      <c r="E613" s="131"/>
      <c r="F613" s="127" t="s">
        <v>741</v>
      </c>
      <c r="G613" s="126"/>
      <c r="H613" s="128">
        <v>-11.02</v>
      </c>
      <c r="I613" s="129"/>
      <c r="J613" s="130"/>
      <c r="K613" s="128"/>
      <c r="L613" s="128"/>
      <c r="M613" s="128"/>
      <c r="N613" s="128"/>
      <c r="O613" s="130"/>
      <c r="P613" s="130"/>
      <c r="Q613" s="130"/>
      <c r="R613" s="6"/>
      <c r="S613" s="8"/>
    </row>
    <row r="614" spans="1:20" ht="9.75" outlineLevel="5" x14ac:dyDescent="0.2">
      <c r="A614" s="124"/>
      <c r="B614" s="125"/>
      <c r="C614" s="125"/>
      <c r="D614" s="126"/>
      <c r="E614" s="131"/>
      <c r="F614" s="127" t="s">
        <v>742</v>
      </c>
      <c r="G614" s="126"/>
      <c r="H614" s="128">
        <v>7.6999999999999984</v>
      </c>
      <c r="I614" s="129"/>
      <c r="J614" s="130"/>
      <c r="K614" s="128"/>
      <c r="L614" s="128"/>
      <c r="M614" s="128"/>
      <c r="N614" s="128"/>
      <c r="O614" s="130"/>
      <c r="P614" s="130"/>
      <c r="Q614" s="130"/>
      <c r="R614" s="6"/>
      <c r="S614" s="8"/>
    </row>
    <row r="615" spans="1:20" ht="7.5" customHeight="1" outlineLevel="5" x14ac:dyDescent="0.15">
      <c r="A615" s="8"/>
      <c r="B615" s="80"/>
      <c r="C615" s="79"/>
      <c r="D615" s="82"/>
      <c r="E615" s="37"/>
      <c r="F615" s="83"/>
      <c r="G615" s="82"/>
      <c r="H615" s="84"/>
      <c r="I615" s="86"/>
      <c r="J615" s="39"/>
      <c r="K615" s="43"/>
      <c r="L615" s="43"/>
      <c r="M615" s="43"/>
      <c r="N615" s="43"/>
      <c r="O615" s="39"/>
      <c r="P615" s="39"/>
      <c r="Q615" s="39"/>
      <c r="R615" s="6"/>
      <c r="S615" s="8"/>
    </row>
    <row r="616" spans="1:20" ht="11.25" outlineLevel="4" x14ac:dyDescent="0.2">
      <c r="A616" s="10"/>
      <c r="B616" s="116"/>
      <c r="C616" s="117">
        <v>131</v>
      </c>
      <c r="D616" s="118" t="s">
        <v>200</v>
      </c>
      <c r="E616" s="119" t="s">
        <v>718</v>
      </c>
      <c r="F616" s="120" t="s">
        <v>719</v>
      </c>
      <c r="G616" s="118" t="s">
        <v>262</v>
      </c>
      <c r="H616" s="121">
        <v>101.42749999999999</v>
      </c>
      <c r="I616" s="122"/>
      <c r="J616" s="123">
        <f>H616*I616</f>
        <v>0</v>
      </c>
      <c r="K616" s="121">
        <v>2.2000000000000001E-4</v>
      </c>
      <c r="L616" s="121">
        <f>H616*K616</f>
        <v>2.2314049999999998E-2</v>
      </c>
      <c r="M616" s="121"/>
      <c r="N616" s="121">
        <f>H616*M616</f>
        <v>0</v>
      </c>
      <c r="O616" s="123">
        <v>21</v>
      </c>
      <c r="P616" s="123">
        <f>J616*(O616/100)</f>
        <v>0</v>
      </c>
      <c r="Q616" s="123">
        <f>J616+P616</f>
        <v>0</v>
      </c>
      <c r="R616" s="8"/>
      <c r="S616" s="8"/>
      <c r="T616" s="8"/>
    </row>
    <row r="617" spans="1:20" ht="11.25" outlineLevel="4" x14ac:dyDescent="0.2">
      <c r="A617" s="10"/>
      <c r="B617" s="116"/>
      <c r="C617" s="117">
        <v>132</v>
      </c>
      <c r="D617" s="118" t="s">
        <v>200</v>
      </c>
      <c r="E617" s="119" t="s">
        <v>743</v>
      </c>
      <c r="F617" s="120" t="s">
        <v>744</v>
      </c>
      <c r="G617" s="118" t="s">
        <v>262</v>
      </c>
      <c r="H617" s="121">
        <v>101.42749999999999</v>
      </c>
      <c r="I617" s="122"/>
      <c r="J617" s="123">
        <f>H617*I617</f>
        <v>0</v>
      </c>
      <c r="K617" s="121">
        <v>2.5300000000000001E-3</v>
      </c>
      <c r="L617" s="121">
        <f>H617*K617</f>
        <v>0.25661157499999998</v>
      </c>
      <c r="M617" s="121"/>
      <c r="N617" s="121">
        <f>H617*M617</f>
        <v>0</v>
      </c>
      <c r="O617" s="123">
        <v>21</v>
      </c>
      <c r="P617" s="123">
        <f>J617*(O617/100)</f>
        <v>0</v>
      </c>
      <c r="Q617" s="123">
        <f>J617+P617</f>
        <v>0</v>
      </c>
      <c r="R617" s="8"/>
      <c r="S617" s="8"/>
      <c r="T617" s="8"/>
    </row>
    <row r="618" spans="1:20" ht="9.75" outlineLevel="5" x14ac:dyDescent="0.2">
      <c r="A618" s="124"/>
      <c r="B618" s="125"/>
      <c r="C618" s="125"/>
      <c r="D618" s="126"/>
      <c r="E618" s="131" t="s">
        <v>17</v>
      </c>
      <c r="F618" s="127" t="s">
        <v>738</v>
      </c>
      <c r="G618" s="126"/>
      <c r="H618" s="128">
        <v>0</v>
      </c>
      <c r="I618" s="129"/>
      <c r="J618" s="130"/>
      <c r="K618" s="128"/>
      <c r="L618" s="128"/>
      <c r="M618" s="128"/>
      <c r="N618" s="128"/>
      <c r="O618" s="130"/>
      <c r="P618" s="130"/>
      <c r="Q618" s="130"/>
      <c r="R618" s="6"/>
      <c r="S618" s="8"/>
    </row>
    <row r="619" spans="1:20" ht="9.75" outlineLevel="5" x14ac:dyDescent="0.2">
      <c r="A619" s="124"/>
      <c r="B619" s="125"/>
      <c r="C619" s="125"/>
      <c r="D619" s="126"/>
      <c r="E619" s="131"/>
      <c r="F619" s="127" t="s">
        <v>739</v>
      </c>
      <c r="G619" s="126"/>
      <c r="H619" s="128">
        <v>56.25</v>
      </c>
      <c r="I619" s="129"/>
      <c r="J619" s="130"/>
      <c r="K619" s="128"/>
      <c r="L619" s="128"/>
      <c r="M619" s="128"/>
      <c r="N619" s="128"/>
      <c r="O619" s="130"/>
      <c r="P619" s="130"/>
      <c r="Q619" s="130"/>
      <c r="R619" s="6"/>
      <c r="S619" s="8"/>
    </row>
    <row r="620" spans="1:20" ht="9.75" outlineLevel="5" x14ac:dyDescent="0.2">
      <c r="A620" s="124"/>
      <c r="B620" s="125"/>
      <c r="C620" s="125"/>
      <c r="D620" s="126"/>
      <c r="E620" s="131"/>
      <c r="F620" s="127" t="s">
        <v>740</v>
      </c>
      <c r="G620" s="126"/>
      <c r="H620" s="128">
        <v>13.3</v>
      </c>
      <c r="I620" s="129"/>
      <c r="J620" s="130"/>
      <c r="K620" s="128"/>
      <c r="L620" s="128"/>
      <c r="M620" s="128"/>
      <c r="N620" s="128"/>
      <c r="O620" s="130"/>
      <c r="P620" s="130"/>
      <c r="Q620" s="130"/>
      <c r="R620" s="6"/>
      <c r="S620" s="8"/>
    </row>
    <row r="621" spans="1:20" ht="9.75" outlineLevel="5" x14ac:dyDescent="0.2">
      <c r="A621" s="124"/>
      <c r="B621" s="125"/>
      <c r="C621" s="125"/>
      <c r="D621" s="126"/>
      <c r="E621" s="131"/>
      <c r="F621" s="127" t="s">
        <v>741</v>
      </c>
      <c r="G621" s="126"/>
      <c r="H621" s="128">
        <v>-11.02</v>
      </c>
      <c r="I621" s="129"/>
      <c r="J621" s="130"/>
      <c r="K621" s="128"/>
      <c r="L621" s="128"/>
      <c r="M621" s="128"/>
      <c r="N621" s="128"/>
      <c r="O621" s="130"/>
      <c r="P621" s="130"/>
      <c r="Q621" s="130"/>
      <c r="R621" s="6"/>
      <c r="S621" s="8"/>
    </row>
    <row r="622" spans="1:20" ht="9.75" outlineLevel="5" x14ac:dyDescent="0.2">
      <c r="A622" s="124"/>
      <c r="B622" s="125"/>
      <c r="C622" s="125"/>
      <c r="D622" s="126"/>
      <c r="E622" s="131"/>
      <c r="F622" s="127" t="s">
        <v>742</v>
      </c>
      <c r="G622" s="126"/>
      <c r="H622" s="128">
        <v>7.6999999999999984</v>
      </c>
      <c r="I622" s="129"/>
      <c r="J622" s="130"/>
      <c r="K622" s="128"/>
      <c r="L622" s="128"/>
      <c r="M622" s="128"/>
      <c r="N622" s="128"/>
      <c r="O622" s="130"/>
      <c r="P622" s="130"/>
      <c r="Q622" s="130"/>
      <c r="R622" s="6"/>
      <c r="S622" s="8"/>
    </row>
    <row r="623" spans="1:20" ht="9.75" outlineLevel="5" x14ac:dyDescent="0.2">
      <c r="A623" s="124"/>
      <c r="B623" s="125"/>
      <c r="C623" s="125"/>
      <c r="D623" s="126"/>
      <c r="E623" s="131"/>
      <c r="F623" s="127" t="s">
        <v>745</v>
      </c>
      <c r="G623" s="126"/>
      <c r="H623" s="128">
        <v>0</v>
      </c>
      <c r="I623" s="129"/>
      <c r="J623" s="130"/>
      <c r="K623" s="128"/>
      <c r="L623" s="128"/>
      <c r="M623" s="128"/>
      <c r="N623" s="128"/>
      <c r="O623" s="130"/>
      <c r="P623" s="130"/>
      <c r="Q623" s="130"/>
      <c r="R623" s="6"/>
      <c r="S623" s="8"/>
    </row>
    <row r="624" spans="1:20" ht="9.75" outlineLevel="5" x14ac:dyDescent="0.2">
      <c r="A624" s="124"/>
      <c r="B624" s="125"/>
      <c r="C624" s="125"/>
      <c r="D624" s="126"/>
      <c r="E624" s="131"/>
      <c r="F624" s="127" t="s">
        <v>746</v>
      </c>
      <c r="G624" s="126"/>
      <c r="H624" s="128">
        <v>35.197499999999998</v>
      </c>
      <c r="I624" s="129"/>
      <c r="J624" s="130"/>
      <c r="K624" s="128"/>
      <c r="L624" s="128"/>
      <c r="M624" s="128"/>
      <c r="N624" s="128"/>
      <c r="O624" s="130"/>
      <c r="P624" s="130"/>
      <c r="Q624" s="130"/>
      <c r="R624" s="6"/>
      <c r="S624" s="8"/>
    </row>
    <row r="625" spans="1:20" ht="7.5" customHeight="1" outlineLevel="5" x14ac:dyDescent="0.15">
      <c r="A625" s="8"/>
      <c r="B625" s="80"/>
      <c r="C625" s="79"/>
      <c r="D625" s="82"/>
      <c r="E625" s="37"/>
      <c r="F625" s="83"/>
      <c r="G625" s="82"/>
      <c r="H625" s="84"/>
      <c r="I625" s="86"/>
      <c r="J625" s="39"/>
      <c r="K625" s="43"/>
      <c r="L625" s="43"/>
      <c r="M625" s="43"/>
      <c r="N625" s="43"/>
      <c r="O625" s="39"/>
      <c r="P625" s="39"/>
      <c r="Q625" s="39"/>
      <c r="R625" s="6"/>
      <c r="S625" s="8"/>
    </row>
    <row r="626" spans="1:20" ht="22.5" outlineLevel="4" x14ac:dyDescent="0.2">
      <c r="A626" s="10"/>
      <c r="B626" s="116"/>
      <c r="C626" s="117">
        <v>133</v>
      </c>
      <c r="D626" s="118" t="s">
        <v>200</v>
      </c>
      <c r="E626" s="119" t="s">
        <v>747</v>
      </c>
      <c r="F626" s="120" t="s">
        <v>748</v>
      </c>
      <c r="G626" s="118" t="s">
        <v>262</v>
      </c>
      <c r="H626" s="121">
        <v>101.42749999999999</v>
      </c>
      <c r="I626" s="122"/>
      <c r="J626" s="123">
        <f>H626*I626</f>
        <v>0</v>
      </c>
      <c r="K626" s="121">
        <v>1.8E-3</v>
      </c>
      <c r="L626" s="121">
        <f>H626*K626</f>
        <v>0.1825695</v>
      </c>
      <c r="M626" s="121"/>
      <c r="N626" s="121">
        <f>H626*M626</f>
        <v>0</v>
      </c>
      <c r="O626" s="123">
        <v>21</v>
      </c>
      <c r="P626" s="123">
        <f>J626*(O626/100)</f>
        <v>0</v>
      </c>
      <c r="Q626" s="123">
        <f>J626+P626</f>
        <v>0</v>
      </c>
      <c r="R626" s="8"/>
      <c r="S626" s="8"/>
      <c r="T626" s="8"/>
    </row>
    <row r="627" spans="1:20" ht="11.25" outlineLevel="4" x14ac:dyDescent="0.2">
      <c r="A627" s="10"/>
      <c r="B627" s="116"/>
      <c r="C627" s="117">
        <v>134</v>
      </c>
      <c r="D627" s="118" t="s">
        <v>200</v>
      </c>
      <c r="E627" s="119" t="s">
        <v>749</v>
      </c>
      <c r="F627" s="120" t="s">
        <v>750</v>
      </c>
      <c r="G627" s="118" t="s">
        <v>262</v>
      </c>
      <c r="H627" s="121">
        <v>15.4</v>
      </c>
      <c r="I627" s="122"/>
      <c r="J627" s="123">
        <f>H627*I627</f>
        <v>0</v>
      </c>
      <c r="K627" s="121"/>
      <c r="L627" s="121">
        <f>H627*K627</f>
        <v>0</v>
      </c>
      <c r="M627" s="121"/>
      <c r="N627" s="121">
        <f>H627*M627</f>
        <v>0</v>
      </c>
      <c r="O627" s="123">
        <v>21</v>
      </c>
      <c r="P627" s="123">
        <f>J627*(O627/100)</f>
        <v>0</v>
      </c>
      <c r="Q627" s="123">
        <f>J627+P627</f>
        <v>0</v>
      </c>
      <c r="R627" s="8"/>
      <c r="S627" s="8"/>
      <c r="T627" s="8"/>
    </row>
    <row r="628" spans="1:20" ht="11.25" outlineLevel="4" x14ac:dyDescent="0.2">
      <c r="A628" s="10"/>
      <c r="B628" s="116"/>
      <c r="C628" s="117">
        <v>135</v>
      </c>
      <c r="D628" s="118" t="s">
        <v>200</v>
      </c>
      <c r="E628" s="119" t="s">
        <v>751</v>
      </c>
      <c r="F628" s="120" t="s">
        <v>752</v>
      </c>
      <c r="G628" s="118" t="s">
        <v>262</v>
      </c>
      <c r="H628" s="121">
        <v>15.4</v>
      </c>
      <c r="I628" s="122"/>
      <c r="J628" s="123">
        <f>H628*I628</f>
        <v>0</v>
      </c>
      <c r="K628" s="121">
        <v>2.5999999999999998E-4</v>
      </c>
      <c r="L628" s="121">
        <f>H628*K628</f>
        <v>4.0039999999999997E-3</v>
      </c>
      <c r="M628" s="121"/>
      <c r="N628" s="121">
        <f>H628*M628</f>
        <v>0</v>
      </c>
      <c r="O628" s="123">
        <v>21</v>
      </c>
      <c r="P628" s="123">
        <f>J628*(O628/100)</f>
        <v>0</v>
      </c>
      <c r="Q628" s="123">
        <f>J628+P628</f>
        <v>0</v>
      </c>
      <c r="R628" s="8"/>
      <c r="S628" s="8"/>
      <c r="T628" s="8"/>
    </row>
    <row r="629" spans="1:20" ht="11.25" outlineLevel="4" x14ac:dyDescent="0.2">
      <c r="A629" s="10"/>
      <c r="B629" s="116"/>
      <c r="C629" s="117">
        <v>136</v>
      </c>
      <c r="D629" s="118" t="s">
        <v>200</v>
      </c>
      <c r="E629" s="119" t="s">
        <v>753</v>
      </c>
      <c r="F629" s="120" t="s">
        <v>754</v>
      </c>
      <c r="G629" s="118" t="s">
        <v>262</v>
      </c>
      <c r="H629" s="121">
        <v>15.4</v>
      </c>
      <c r="I629" s="122"/>
      <c r="J629" s="123">
        <f>H629*I629</f>
        <v>0</v>
      </c>
      <c r="K629" s="121">
        <v>4.4099999999999999E-3</v>
      </c>
      <c r="L629" s="121">
        <f>H629*K629</f>
        <v>6.7914000000000002E-2</v>
      </c>
      <c r="M629" s="121"/>
      <c r="N629" s="121">
        <f>H629*M629</f>
        <v>0</v>
      </c>
      <c r="O629" s="123">
        <v>21</v>
      </c>
      <c r="P629" s="123">
        <f>J629*(O629/100)</f>
        <v>0</v>
      </c>
      <c r="Q629" s="123">
        <f>J629+P629</f>
        <v>0</v>
      </c>
      <c r="R629" s="8"/>
      <c r="S629" s="8"/>
      <c r="T629" s="8"/>
    </row>
    <row r="630" spans="1:20" ht="9.75" outlineLevel="5" x14ac:dyDescent="0.2">
      <c r="A630" s="124"/>
      <c r="B630" s="125"/>
      <c r="C630" s="125"/>
      <c r="D630" s="126"/>
      <c r="E630" s="131" t="s">
        <v>17</v>
      </c>
      <c r="F630" s="127" t="s">
        <v>755</v>
      </c>
      <c r="G630" s="126"/>
      <c r="H630" s="128">
        <v>0</v>
      </c>
      <c r="I630" s="129"/>
      <c r="J630" s="130"/>
      <c r="K630" s="128"/>
      <c r="L630" s="128"/>
      <c r="M630" s="128"/>
      <c r="N630" s="128"/>
      <c r="O630" s="130"/>
      <c r="P630" s="130"/>
      <c r="Q630" s="130"/>
      <c r="R630" s="6"/>
      <c r="S630" s="8"/>
    </row>
    <row r="631" spans="1:20" ht="9.75" outlineLevel="5" x14ac:dyDescent="0.2">
      <c r="A631" s="124"/>
      <c r="B631" s="125"/>
      <c r="C631" s="125"/>
      <c r="D631" s="126"/>
      <c r="E631" s="131"/>
      <c r="F631" s="127" t="s">
        <v>441</v>
      </c>
      <c r="G631" s="126"/>
      <c r="H631" s="128">
        <v>15.400000000000002</v>
      </c>
      <c r="I631" s="129"/>
      <c r="J631" s="130"/>
      <c r="K631" s="128"/>
      <c r="L631" s="128"/>
      <c r="M631" s="128"/>
      <c r="N631" s="128"/>
      <c r="O631" s="130"/>
      <c r="P631" s="130"/>
      <c r="Q631" s="130"/>
      <c r="R631" s="6"/>
      <c r="S631" s="8"/>
    </row>
    <row r="632" spans="1:20" ht="7.5" customHeight="1" outlineLevel="5" x14ac:dyDescent="0.15">
      <c r="A632" s="8"/>
      <c r="B632" s="80"/>
      <c r="C632" s="79"/>
      <c r="D632" s="82"/>
      <c r="E632" s="37"/>
      <c r="F632" s="83"/>
      <c r="G632" s="82"/>
      <c r="H632" s="84"/>
      <c r="I632" s="86"/>
      <c r="J632" s="39"/>
      <c r="K632" s="43"/>
      <c r="L632" s="43"/>
      <c r="M632" s="43"/>
      <c r="N632" s="43"/>
      <c r="O632" s="39"/>
      <c r="P632" s="39"/>
      <c r="Q632" s="39"/>
      <c r="R632" s="6"/>
      <c r="S632" s="8"/>
    </row>
    <row r="633" spans="1:20" ht="11.25" outlineLevel="4" x14ac:dyDescent="0.2">
      <c r="A633" s="10"/>
      <c r="B633" s="116"/>
      <c r="C633" s="117">
        <v>137</v>
      </c>
      <c r="D633" s="118" t="s">
        <v>200</v>
      </c>
      <c r="E633" s="119" t="s">
        <v>756</v>
      </c>
      <c r="F633" s="120" t="s">
        <v>757</v>
      </c>
      <c r="G633" s="118" t="s">
        <v>262</v>
      </c>
      <c r="H633" s="121">
        <v>15.4</v>
      </c>
      <c r="I633" s="122"/>
      <c r="J633" s="123">
        <f>H633*I633</f>
        <v>0</v>
      </c>
      <c r="K633" s="121">
        <v>2.2000000000000001E-4</v>
      </c>
      <c r="L633" s="121">
        <f>H633*K633</f>
        <v>3.3880000000000004E-3</v>
      </c>
      <c r="M633" s="121"/>
      <c r="N633" s="121">
        <f>H633*M633</f>
        <v>0</v>
      </c>
      <c r="O633" s="123">
        <v>21</v>
      </c>
      <c r="P633" s="123">
        <f>J633*(O633/100)</f>
        <v>0</v>
      </c>
      <c r="Q633" s="123">
        <f>J633+P633</f>
        <v>0</v>
      </c>
      <c r="R633" s="8"/>
      <c r="S633" s="8"/>
      <c r="T633" s="8"/>
    </row>
    <row r="634" spans="1:20" ht="11.25" outlineLevel="4" x14ac:dyDescent="0.2">
      <c r="A634" s="10"/>
      <c r="B634" s="116"/>
      <c r="C634" s="117">
        <v>138</v>
      </c>
      <c r="D634" s="118" t="s">
        <v>200</v>
      </c>
      <c r="E634" s="119" t="s">
        <v>758</v>
      </c>
      <c r="F634" s="120" t="s">
        <v>759</v>
      </c>
      <c r="G634" s="118" t="s">
        <v>262</v>
      </c>
      <c r="H634" s="121">
        <v>15.4</v>
      </c>
      <c r="I634" s="122"/>
      <c r="J634" s="123">
        <f>H634*I634</f>
        <v>0</v>
      </c>
      <c r="K634" s="121">
        <v>2.5300000000000001E-3</v>
      </c>
      <c r="L634" s="121">
        <f>H634*K634</f>
        <v>3.8962000000000004E-2</v>
      </c>
      <c r="M634" s="121"/>
      <c r="N634" s="121">
        <f>H634*M634</f>
        <v>0</v>
      </c>
      <c r="O634" s="123">
        <v>21</v>
      </c>
      <c r="P634" s="123">
        <f>J634*(O634/100)</f>
        <v>0</v>
      </c>
      <c r="Q634" s="123">
        <f>J634+P634</f>
        <v>0</v>
      </c>
      <c r="R634" s="8"/>
      <c r="S634" s="8"/>
      <c r="T634" s="8"/>
    </row>
    <row r="635" spans="1:20" ht="22.5" outlineLevel="4" x14ac:dyDescent="0.2">
      <c r="A635" s="10"/>
      <c r="B635" s="116"/>
      <c r="C635" s="117">
        <v>139</v>
      </c>
      <c r="D635" s="118" t="s">
        <v>200</v>
      </c>
      <c r="E635" s="119" t="s">
        <v>760</v>
      </c>
      <c r="F635" s="120" t="s">
        <v>761</v>
      </c>
      <c r="G635" s="118" t="s">
        <v>262</v>
      </c>
      <c r="H635" s="121">
        <v>15.4</v>
      </c>
      <c r="I635" s="122"/>
      <c r="J635" s="123">
        <f>H635*I635</f>
        <v>0</v>
      </c>
      <c r="K635" s="121">
        <v>1.8E-3</v>
      </c>
      <c r="L635" s="121">
        <f>H635*K635</f>
        <v>2.7720000000000002E-2</v>
      </c>
      <c r="M635" s="121"/>
      <c r="N635" s="121">
        <f>H635*M635</f>
        <v>0</v>
      </c>
      <c r="O635" s="123">
        <v>21</v>
      </c>
      <c r="P635" s="123">
        <f>J635*(O635/100)</f>
        <v>0</v>
      </c>
      <c r="Q635" s="123">
        <f>J635+P635</f>
        <v>0</v>
      </c>
      <c r="R635" s="8"/>
      <c r="S635" s="8"/>
      <c r="T635" s="8"/>
    </row>
    <row r="636" spans="1:20" ht="11.25" outlineLevel="4" x14ac:dyDescent="0.2">
      <c r="A636" s="10"/>
      <c r="B636" s="116"/>
      <c r="C636" s="117">
        <v>140</v>
      </c>
      <c r="D636" s="118" t="s">
        <v>200</v>
      </c>
      <c r="E636" s="119" t="s">
        <v>736</v>
      </c>
      <c r="F636" s="120" t="s">
        <v>737</v>
      </c>
      <c r="G636" s="118" t="s">
        <v>262</v>
      </c>
      <c r="H636" s="121">
        <v>35.567999999999998</v>
      </c>
      <c r="I636" s="122"/>
      <c r="J636" s="123">
        <f>H636*I636</f>
        <v>0</v>
      </c>
      <c r="K636" s="121">
        <v>4.3800000000000002E-3</v>
      </c>
      <c r="L636" s="121">
        <f>H636*K636</f>
        <v>0.15578784000000001</v>
      </c>
      <c r="M636" s="121"/>
      <c r="N636" s="121">
        <f>H636*M636</f>
        <v>0</v>
      </c>
      <c r="O636" s="123">
        <v>21</v>
      </c>
      <c r="P636" s="123">
        <f>J636*(O636/100)</f>
        <v>0</v>
      </c>
      <c r="Q636" s="123">
        <f>J636+P636</f>
        <v>0</v>
      </c>
      <c r="R636" s="8"/>
      <c r="S636" s="8"/>
      <c r="T636" s="8"/>
    </row>
    <row r="637" spans="1:20" ht="9.75" outlineLevel="5" x14ac:dyDescent="0.2">
      <c r="A637" s="124"/>
      <c r="B637" s="125"/>
      <c r="C637" s="125"/>
      <c r="D637" s="126"/>
      <c r="E637" s="131" t="s">
        <v>17</v>
      </c>
      <c r="F637" s="127" t="s">
        <v>762</v>
      </c>
      <c r="G637" s="126"/>
      <c r="H637" s="128">
        <v>0</v>
      </c>
      <c r="I637" s="129"/>
      <c r="J637" s="130"/>
      <c r="K637" s="128"/>
      <c r="L637" s="128"/>
      <c r="M637" s="128"/>
      <c r="N637" s="128"/>
      <c r="O637" s="130"/>
      <c r="P637" s="130"/>
      <c r="Q637" s="130"/>
      <c r="R637" s="6"/>
      <c r="S637" s="8"/>
    </row>
    <row r="638" spans="1:20" ht="9.75" outlineLevel="5" x14ac:dyDescent="0.2">
      <c r="A638" s="124"/>
      <c r="B638" s="125"/>
      <c r="C638" s="125"/>
      <c r="D638" s="126"/>
      <c r="E638" s="131"/>
      <c r="F638" s="127" t="s">
        <v>763</v>
      </c>
      <c r="G638" s="126"/>
      <c r="H638" s="128">
        <v>40.900500000000001</v>
      </c>
      <c r="I638" s="129"/>
      <c r="J638" s="130"/>
      <c r="K638" s="128"/>
      <c r="L638" s="128"/>
      <c r="M638" s="128"/>
      <c r="N638" s="128"/>
      <c r="O638" s="130"/>
      <c r="P638" s="130"/>
      <c r="Q638" s="130"/>
      <c r="R638" s="6"/>
      <c r="S638" s="8"/>
    </row>
    <row r="639" spans="1:20" ht="9.75" outlineLevel="5" x14ac:dyDescent="0.2">
      <c r="A639" s="124"/>
      <c r="B639" s="125"/>
      <c r="C639" s="125"/>
      <c r="D639" s="126"/>
      <c r="E639" s="131"/>
      <c r="F639" s="127" t="s">
        <v>764</v>
      </c>
      <c r="G639" s="126"/>
      <c r="H639" s="128">
        <v>-7.1325000000000003</v>
      </c>
      <c r="I639" s="129"/>
      <c r="J639" s="130"/>
      <c r="K639" s="128"/>
      <c r="L639" s="128"/>
      <c r="M639" s="128"/>
      <c r="N639" s="128"/>
      <c r="O639" s="130"/>
      <c r="P639" s="130"/>
      <c r="Q639" s="130"/>
      <c r="R639" s="6"/>
      <c r="S639" s="8"/>
    </row>
    <row r="640" spans="1:20" ht="9.75" outlineLevel="5" x14ac:dyDescent="0.2">
      <c r="A640" s="124"/>
      <c r="B640" s="125"/>
      <c r="C640" s="125"/>
      <c r="D640" s="126"/>
      <c r="E640" s="131"/>
      <c r="F640" s="127" t="s">
        <v>765</v>
      </c>
      <c r="G640" s="126"/>
      <c r="H640" s="128">
        <v>1.8</v>
      </c>
      <c r="I640" s="129"/>
      <c r="J640" s="130"/>
      <c r="K640" s="128"/>
      <c r="L640" s="128"/>
      <c r="M640" s="128"/>
      <c r="N640" s="128"/>
      <c r="O640" s="130"/>
      <c r="P640" s="130"/>
      <c r="Q640" s="130"/>
      <c r="R640" s="6"/>
      <c r="S640" s="8"/>
    </row>
    <row r="641" spans="1:20" ht="7.5" customHeight="1" outlineLevel="5" x14ac:dyDescent="0.15">
      <c r="A641" s="8"/>
      <c r="B641" s="80"/>
      <c r="C641" s="79"/>
      <c r="D641" s="82"/>
      <c r="E641" s="37"/>
      <c r="F641" s="83"/>
      <c r="G641" s="82"/>
      <c r="H641" s="84"/>
      <c r="I641" s="86"/>
      <c r="J641" s="39"/>
      <c r="K641" s="43"/>
      <c r="L641" s="43"/>
      <c r="M641" s="43"/>
      <c r="N641" s="43"/>
      <c r="O641" s="39"/>
      <c r="P641" s="39"/>
      <c r="Q641" s="39"/>
      <c r="R641" s="6"/>
      <c r="S641" s="8"/>
    </row>
    <row r="642" spans="1:20" ht="11.25" outlineLevel="4" x14ac:dyDescent="0.2">
      <c r="A642" s="10"/>
      <c r="B642" s="116"/>
      <c r="C642" s="117">
        <v>141</v>
      </c>
      <c r="D642" s="118" t="s">
        <v>200</v>
      </c>
      <c r="E642" s="119" t="s">
        <v>766</v>
      </c>
      <c r="F642" s="120" t="s">
        <v>767</v>
      </c>
      <c r="G642" s="118" t="s">
        <v>262</v>
      </c>
      <c r="H642" s="121">
        <v>35.567999999999998</v>
      </c>
      <c r="I642" s="122"/>
      <c r="J642" s="123">
        <f>H642*I642</f>
        <v>0</v>
      </c>
      <c r="K642" s="121">
        <v>1.8000000000000001E-4</v>
      </c>
      <c r="L642" s="121">
        <f>H642*K642</f>
        <v>6.40224E-3</v>
      </c>
      <c r="M642" s="121"/>
      <c r="N642" s="121">
        <f>H642*M642</f>
        <v>0</v>
      </c>
      <c r="O642" s="123">
        <v>21</v>
      </c>
      <c r="P642" s="123">
        <f>J642*(O642/100)</f>
        <v>0</v>
      </c>
      <c r="Q642" s="123">
        <f>J642+P642</f>
        <v>0</v>
      </c>
      <c r="R642" s="8"/>
      <c r="S642" s="8"/>
      <c r="T642" s="8"/>
    </row>
    <row r="643" spans="1:20" ht="11.25" outlineLevel="4" x14ac:dyDescent="0.2">
      <c r="A643" s="10"/>
      <c r="B643" s="116"/>
      <c r="C643" s="117">
        <v>142</v>
      </c>
      <c r="D643" s="118" t="s">
        <v>200</v>
      </c>
      <c r="E643" s="119" t="s">
        <v>768</v>
      </c>
      <c r="F643" s="120" t="s">
        <v>769</v>
      </c>
      <c r="G643" s="118" t="s">
        <v>262</v>
      </c>
      <c r="H643" s="121">
        <v>35.567999999999998</v>
      </c>
      <c r="I643" s="122"/>
      <c r="J643" s="123">
        <f>H643*I643</f>
        <v>0</v>
      </c>
      <c r="K643" s="121">
        <v>5.7000000000000002E-3</v>
      </c>
      <c r="L643" s="121">
        <f>H643*K643</f>
        <v>0.20273759999999999</v>
      </c>
      <c r="M643" s="121"/>
      <c r="N643" s="121">
        <f>H643*M643</f>
        <v>0</v>
      </c>
      <c r="O643" s="123">
        <v>21</v>
      </c>
      <c r="P643" s="123">
        <f>J643*(O643/100)</f>
        <v>0</v>
      </c>
      <c r="Q643" s="123">
        <f>J643+P643</f>
        <v>0</v>
      </c>
      <c r="R643" s="8"/>
      <c r="S643" s="8"/>
      <c r="T643" s="8"/>
    </row>
    <row r="644" spans="1:20" ht="11.25" outlineLevel="4" x14ac:dyDescent="0.2">
      <c r="A644" s="10"/>
      <c r="B644" s="116"/>
      <c r="C644" s="117">
        <v>143</v>
      </c>
      <c r="D644" s="118" t="s">
        <v>200</v>
      </c>
      <c r="E644" s="119" t="s">
        <v>770</v>
      </c>
      <c r="F644" s="120" t="s">
        <v>771</v>
      </c>
      <c r="G644" s="118" t="s">
        <v>338</v>
      </c>
      <c r="H644" s="121">
        <v>79.040000000000006</v>
      </c>
      <c r="I644" s="122"/>
      <c r="J644" s="123">
        <f>H644*I644</f>
        <v>0</v>
      </c>
      <c r="K644" s="121">
        <v>2.0000000000000002E-5</v>
      </c>
      <c r="L644" s="121">
        <f>H644*K644</f>
        <v>1.5808000000000003E-3</v>
      </c>
      <c r="M644" s="121"/>
      <c r="N644" s="121">
        <f>H644*M644</f>
        <v>0</v>
      </c>
      <c r="O644" s="123">
        <v>21</v>
      </c>
      <c r="P644" s="123">
        <f>J644*(O644/100)</f>
        <v>0</v>
      </c>
      <c r="Q644" s="123">
        <f>J644+P644</f>
        <v>0</v>
      </c>
      <c r="R644" s="8"/>
      <c r="S644" s="8"/>
      <c r="T644" s="8"/>
    </row>
    <row r="645" spans="1:20" ht="9.75" outlineLevel="5" x14ac:dyDescent="0.2">
      <c r="A645" s="124"/>
      <c r="B645" s="125"/>
      <c r="C645" s="125"/>
      <c r="D645" s="126"/>
      <c r="E645" s="131" t="s">
        <v>17</v>
      </c>
      <c r="F645" s="127" t="s">
        <v>772</v>
      </c>
      <c r="G645" s="126"/>
      <c r="H645" s="128">
        <v>90.889999999999986</v>
      </c>
      <c r="I645" s="129"/>
      <c r="J645" s="130"/>
      <c r="K645" s="128"/>
      <c r="L645" s="128"/>
      <c r="M645" s="128"/>
      <c r="N645" s="128"/>
      <c r="O645" s="130"/>
      <c r="P645" s="130"/>
      <c r="Q645" s="130"/>
      <c r="R645" s="6"/>
      <c r="S645" s="8"/>
    </row>
    <row r="646" spans="1:20" ht="9.75" outlineLevel="5" x14ac:dyDescent="0.2">
      <c r="A646" s="124"/>
      <c r="B646" s="125"/>
      <c r="C646" s="125"/>
      <c r="D646" s="126"/>
      <c r="E646" s="131"/>
      <c r="F646" s="127" t="s">
        <v>773</v>
      </c>
      <c r="G646" s="126"/>
      <c r="H646" s="128">
        <v>-15.850000000000003</v>
      </c>
      <c r="I646" s="129"/>
      <c r="J646" s="130"/>
      <c r="K646" s="128"/>
      <c r="L646" s="128"/>
      <c r="M646" s="128"/>
      <c r="N646" s="128"/>
      <c r="O646" s="130"/>
      <c r="P646" s="130"/>
      <c r="Q646" s="130"/>
      <c r="R646" s="6"/>
      <c r="S646" s="8"/>
    </row>
    <row r="647" spans="1:20" ht="9.75" outlineLevel="5" x14ac:dyDescent="0.2">
      <c r="A647" s="124"/>
      <c r="B647" s="125"/>
      <c r="C647" s="125"/>
      <c r="D647" s="126"/>
      <c r="E647" s="131"/>
      <c r="F647" s="127" t="s">
        <v>774</v>
      </c>
      <c r="G647" s="126"/>
      <c r="H647" s="128">
        <v>4</v>
      </c>
      <c r="I647" s="129"/>
      <c r="J647" s="130"/>
      <c r="K647" s="128"/>
      <c r="L647" s="128"/>
      <c r="M647" s="128"/>
      <c r="N647" s="128"/>
      <c r="O647" s="130"/>
      <c r="P647" s="130"/>
      <c r="Q647" s="130"/>
      <c r="R647" s="6"/>
      <c r="S647" s="8"/>
    </row>
    <row r="648" spans="1:20" ht="7.5" customHeight="1" outlineLevel="5" x14ac:dyDescent="0.15">
      <c r="A648" s="8"/>
      <c r="B648" s="80"/>
      <c r="C648" s="79"/>
      <c r="D648" s="82"/>
      <c r="E648" s="37"/>
      <c r="F648" s="83"/>
      <c r="G648" s="82"/>
      <c r="H648" s="84"/>
      <c r="I648" s="86"/>
      <c r="J648" s="39"/>
      <c r="K648" s="43"/>
      <c r="L648" s="43"/>
      <c r="M648" s="43"/>
      <c r="N648" s="43"/>
      <c r="O648" s="39"/>
      <c r="P648" s="39"/>
      <c r="Q648" s="39"/>
      <c r="R648" s="6"/>
      <c r="S648" s="8"/>
    </row>
    <row r="649" spans="1:20" ht="11.25" outlineLevel="4" x14ac:dyDescent="0.2">
      <c r="A649" s="10"/>
      <c r="B649" s="116"/>
      <c r="C649" s="117">
        <v>144</v>
      </c>
      <c r="D649" s="118" t="s">
        <v>256</v>
      </c>
      <c r="E649" s="119" t="s">
        <v>775</v>
      </c>
      <c r="F649" s="120" t="s">
        <v>776</v>
      </c>
      <c r="G649" s="118" t="s">
        <v>338</v>
      </c>
      <c r="H649" s="121">
        <v>86.944000000000003</v>
      </c>
      <c r="I649" s="122"/>
      <c r="J649" s="123">
        <f>H649*I649</f>
        <v>0</v>
      </c>
      <c r="K649" s="121">
        <v>5.0000000000000001E-4</v>
      </c>
      <c r="L649" s="121">
        <f>H649*K649</f>
        <v>4.3472000000000004E-2</v>
      </c>
      <c r="M649" s="121"/>
      <c r="N649" s="121">
        <f>H649*M649</f>
        <v>0</v>
      </c>
      <c r="O649" s="123">
        <v>21</v>
      </c>
      <c r="P649" s="123">
        <f>J649*(O649/100)</f>
        <v>0</v>
      </c>
      <c r="Q649" s="123">
        <f>J649+P649</f>
        <v>0</v>
      </c>
      <c r="R649" s="8"/>
      <c r="S649" s="8"/>
      <c r="T649" s="8"/>
    </row>
    <row r="650" spans="1:20" ht="11.25" outlineLevel="4" x14ac:dyDescent="0.2">
      <c r="A650" s="10"/>
      <c r="B650" s="116"/>
      <c r="C650" s="117">
        <v>145</v>
      </c>
      <c r="D650" s="118" t="s">
        <v>200</v>
      </c>
      <c r="E650" s="119" t="s">
        <v>671</v>
      </c>
      <c r="F650" s="120" t="s">
        <v>777</v>
      </c>
      <c r="G650" s="118" t="s">
        <v>338</v>
      </c>
      <c r="H650" s="121">
        <v>447</v>
      </c>
      <c r="I650" s="122"/>
      <c r="J650" s="123">
        <f>H650*I650</f>
        <v>0</v>
      </c>
      <c r="K650" s="121"/>
      <c r="L650" s="121">
        <f>H650*K650</f>
        <v>0</v>
      </c>
      <c r="M650" s="121"/>
      <c r="N650" s="121">
        <f>H650*M650</f>
        <v>0</v>
      </c>
      <c r="O650" s="123">
        <v>21</v>
      </c>
      <c r="P650" s="123">
        <f>J650*(O650/100)</f>
        <v>0</v>
      </c>
      <c r="Q650" s="123">
        <f>J650+P650</f>
        <v>0</v>
      </c>
      <c r="R650" s="8"/>
      <c r="S650" s="8"/>
      <c r="T650" s="8"/>
    </row>
    <row r="651" spans="1:20" ht="9.75" outlineLevel="5" x14ac:dyDescent="0.2">
      <c r="A651" s="124"/>
      <c r="B651" s="125"/>
      <c r="C651" s="125"/>
      <c r="D651" s="126"/>
      <c r="E651" s="131" t="s">
        <v>17</v>
      </c>
      <c r="F651" s="127" t="s">
        <v>778</v>
      </c>
      <c r="G651" s="126"/>
      <c r="H651" s="128">
        <v>0</v>
      </c>
      <c r="I651" s="129"/>
      <c r="J651" s="130"/>
      <c r="K651" s="128"/>
      <c r="L651" s="128"/>
      <c r="M651" s="128"/>
      <c r="N651" s="128"/>
      <c r="O651" s="130"/>
      <c r="P651" s="130"/>
      <c r="Q651" s="130"/>
      <c r="R651" s="6"/>
      <c r="S651" s="8"/>
    </row>
    <row r="652" spans="1:20" ht="9.75" outlineLevel="5" x14ac:dyDescent="0.2">
      <c r="A652" s="124"/>
      <c r="B652" s="125"/>
      <c r="C652" s="125"/>
      <c r="D652" s="126"/>
      <c r="E652" s="131"/>
      <c r="F652" s="127" t="s">
        <v>779</v>
      </c>
      <c r="G652" s="126"/>
      <c r="H652" s="128">
        <v>163.69999999999999</v>
      </c>
      <c r="I652" s="129"/>
      <c r="J652" s="130"/>
      <c r="K652" s="128"/>
      <c r="L652" s="128"/>
      <c r="M652" s="128"/>
      <c r="N652" s="128"/>
      <c r="O652" s="130"/>
      <c r="P652" s="130"/>
      <c r="Q652" s="130"/>
      <c r="R652" s="6"/>
      <c r="S652" s="8"/>
    </row>
    <row r="653" spans="1:20" ht="9.75" outlineLevel="5" x14ac:dyDescent="0.2">
      <c r="A653" s="124"/>
      <c r="B653" s="125"/>
      <c r="C653" s="125"/>
      <c r="D653" s="126"/>
      <c r="E653" s="131"/>
      <c r="F653" s="127" t="s">
        <v>780</v>
      </c>
      <c r="G653" s="126"/>
      <c r="H653" s="128">
        <v>0</v>
      </c>
      <c r="I653" s="129"/>
      <c r="J653" s="130"/>
      <c r="K653" s="128"/>
      <c r="L653" s="128"/>
      <c r="M653" s="128"/>
      <c r="N653" s="128"/>
      <c r="O653" s="130"/>
      <c r="P653" s="130"/>
      <c r="Q653" s="130"/>
      <c r="R653" s="6"/>
      <c r="S653" s="8"/>
    </row>
    <row r="654" spans="1:20" ht="9.75" outlineLevel="5" x14ac:dyDescent="0.2">
      <c r="A654" s="124"/>
      <c r="B654" s="125"/>
      <c r="C654" s="125"/>
      <c r="D654" s="126"/>
      <c r="E654" s="131"/>
      <c r="F654" s="127" t="s">
        <v>781</v>
      </c>
      <c r="G654" s="126"/>
      <c r="H654" s="128">
        <v>74.099999999999994</v>
      </c>
      <c r="I654" s="129"/>
      <c r="J654" s="130"/>
      <c r="K654" s="128"/>
      <c r="L654" s="128"/>
      <c r="M654" s="128"/>
      <c r="N654" s="128"/>
      <c r="O654" s="130"/>
      <c r="P654" s="130"/>
      <c r="Q654" s="130"/>
      <c r="R654" s="6"/>
      <c r="S654" s="8"/>
    </row>
    <row r="655" spans="1:20" ht="9.75" outlineLevel="5" x14ac:dyDescent="0.2">
      <c r="A655" s="124"/>
      <c r="B655" s="125"/>
      <c r="C655" s="125"/>
      <c r="D655" s="126"/>
      <c r="E655" s="131"/>
      <c r="F655" s="127" t="s">
        <v>782</v>
      </c>
      <c r="G655" s="126"/>
      <c r="H655" s="128">
        <v>0</v>
      </c>
      <c r="I655" s="129"/>
      <c r="J655" s="130"/>
      <c r="K655" s="128"/>
      <c r="L655" s="128"/>
      <c r="M655" s="128"/>
      <c r="N655" s="128"/>
      <c r="O655" s="130"/>
      <c r="P655" s="130"/>
      <c r="Q655" s="130"/>
      <c r="R655" s="6"/>
      <c r="S655" s="8"/>
    </row>
    <row r="656" spans="1:20" ht="9.75" outlineLevel="5" x14ac:dyDescent="0.2">
      <c r="A656" s="124"/>
      <c r="B656" s="125"/>
      <c r="C656" s="125"/>
      <c r="D656" s="126"/>
      <c r="E656" s="131"/>
      <c r="F656" s="127" t="s">
        <v>783</v>
      </c>
      <c r="G656" s="126"/>
      <c r="H656" s="128">
        <v>19.7</v>
      </c>
      <c r="I656" s="129"/>
      <c r="J656" s="130"/>
      <c r="K656" s="128"/>
      <c r="L656" s="128"/>
      <c r="M656" s="128"/>
      <c r="N656" s="128"/>
      <c r="O656" s="130"/>
      <c r="P656" s="130"/>
      <c r="Q656" s="130"/>
      <c r="R656" s="6"/>
      <c r="S656" s="8"/>
    </row>
    <row r="657" spans="1:20" ht="9.75" outlineLevel="5" x14ac:dyDescent="0.2">
      <c r="A657" s="124"/>
      <c r="B657" s="125"/>
      <c r="C657" s="125"/>
      <c r="D657" s="126"/>
      <c r="E657" s="131"/>
      <c r="F657" s="127" t="s">
        <v>784</v>
      </c>
      <c r="G657" s="126"/>
      <c r="H657" s="128">
        <v>0</v>
      </c>
      <c r="I657" s="129"/>
      <c r="J657" s="130"/>
      <c r="K657" s="128"/>
      <c r="L657" s="128"/>
      <c r="M657" s="128"/>
      <c r="N657" s="128"/>
      <c r="O657" s="130"/>
      <c r="P657" s="130"/>
      <c r="Q657" s="130"/>
      <c r="R657" s="6"/>
      <c r="S657" s="8"/>
    </row>
    <row r="658" spans="1:20" ht="9.75" outlineLevel="5" x14ac:dyDescent="0.2">
      <c r="A658" s="124"/>
      <c r="B658" s="125"/>
      <c r="C658" s="125"/>
      <c r="D658" s="126"/>
      <c r="E658" s="131"/>
      <c r="F658" s="127" t="s">
        <v>785</v>
      </c>
      <c r="G658" s="126"/>
      <c r="H658" s="128">
        <v>15.1</v>
      </c>
      <c r="I658" s="129"/>
      <c r="J658" s="130"/>
      <c r="K658" s="128"/>
      <c r="L658" s="128"/>
      <c r="M658" s="128"/>
      <c r="N658" s="128"/>
      <c r="O658" s="130"/>
      <c r="P658" s="130"/>
      <c r="Q658" s="130"/>
      <c r="R658" s="6"/>
      <c r="S658" s="8"/>
    </row>
    <row r="659" spans="1:20" ht="9.75" outlineLevel="5" x14ac:dyDescent="0.2">
      <c r="A659" s="124"/>
      <c r="B659" s="125"/>
      <c r="C659" s="125"/>
      <c r="D659" s="126"/>
      <c r="E659" s="131"/>
      <c r="F659" s="127" t="s">
        <v>786</v>
      </c>
      <c r="G659" s="126"/>
      <c r="H659" s="128">
        <v>0</v>
      </c>
      <c r="I659" s="129"/>
      <c r="J659" s="130"/>
      <c r="K659" s="128"/>
      <c r="L659" s="128"/>
      <c r="M659" s="128"/>
      <c r="N659" s="128"/>
      <c r="O659" s="130"/>
      <c r="P659" s="130"/>
      <c r="Q659" s="130"/>
      <c r="R659" s="6"/>
      <c r="S659" s="8"/>
    </row>
    <row r="660" spans="1:20" ht="9.75" outlineLevel="5" x14ac:dyDescent="0.2">
      <c r="A660" s="124"/>
      <c r="B660" s="125"/>
      <c r="C660" s="125"/>
      <c r="D660" s="126"/>
      <c r="E660" s="131"/>
      <c r="F660" s="127" t="s">
        <v>787</v>
      </c>
      <c r="G660" s="126"/>
      <c r="H660" s="128">
        <v>174.4</v>
      </c>
      <c r="I660" s="129"/>
      <c r="J660" s="130"/>
      <c r="K660" s="128"/>
      <c r="L660" s="128"/>
      <c r="M660" s="128"/>
      <c r="N660" s="128"/>
      <c r="O660" s="130"/>
      <c r="P660" s="130"/>
      <c r="Q660" s="130"/>
      <c r="R660" s="6"/>
      <c r="S660" s="8"/>
    </row>
    <row r="661" spans="1:20" ht="7.5" customHeight="1" outlineLevel="5" x14ac:dyDescent="0.15">
      <c r="A661" s="8"/>
      <c r="B661" s="80"/>
      <c r="C661" s="79"/>
      <c r="D661" s="82"/>
      <c r="E661" s="37"/>
      <c r="F661" s="83"/>
      <c r="G661" s="82"/>
      <c r="H661" s="84"/>
      <c r="I661" s="86"/>
      <c r="J661" s="39"/>
      <c r="K661" s="43"/>
      <c r="L661" s="43"/>
      <c r="M661" s="43"/>
      <c r="N661" s="43"/>
      <c r="O661" s="39"/>
      <c r="P661" s="39"/>
      <c r="Q661" s="39"/>
      <c r="R661" s="6"/>
      <c r="S661" s="8"/>
    </row>
    <row r="662" spans="1:20" ht="11.25" outlineLevel="4" x14ac:dyDescent="0.2">
      <c r="A662" s="10"/>
      <c r="B662" s="116"/>
      <c r="C662" s="117">
        <v>146</v>
      </c>
      <c r="D662" s="118" t="s">
        <v>256</v>
      </c>
      <c r="E662" s="119" t="s">
        <v>788</v>
      </c>
      <c r="F662" s="120" t="s">
        <v>789</v>
      </c>
      <c r="G662" s="118" t="s">
        <v>338</v>
      </c>
      <c r="H662" s="121">
        <v>180.07</v>
      </c>
      <c r="I662" s="122"/>
      <c r="J662" s="123">
        <f>H662*I662</f>
        <v>0</v>
      </c>
      <c r="K662" s="121">
        <v>1.2E-4</v>
      </c>
      <c r="L662" s="121">
        <f>H662*K662</f>
        <v>2.16084E-2</v>
      </c>
      <c r="M662" s="121"/>
      <c r="N662" s="121">
        <f>H662*M662</f>
        <v>0</v>
      </c>
      <c r="O662" s="123">
        <v>21</v>
      </c>
      <c r="P662" s="123">
        <f>J662*(O662/100)</f>
        <v>0</v>
      </c>
      <c r="Q662" s="123">
        <f>J662+P662</f>
        <v>0</v>
      </c>
      <c r="R662" s="8"/>
      <c r="S662" s="8"/>
      <c r="T662" s="8"/>
    </row>
    <row r="663" spans="1:20" ht="9.75" outlineLevel="5" x14ac:dyDescent="0.2">
      <c r="A663" s="124"/>
      <c r="B663" s="125"/>
      <c r="C663" s="125"/>
      <c r="D663" s="126"/>
      <c r="E663" s="131" t="s">
        <v>17</v>
      </c>
      <c r="F663" s="127" t="s">
        <v>790</v>
      </c>
      <c r="G663" s="126"/>
      <c r="H663" s="128">
        <v>0</v>
      </c>
      <c r="I663" s="129"/>
      <c r="J663" s="130"/>
      <c r="K663" s="128"/>
      <c r="L663" s="128"/>
      <c r="M663" s="128"/>
      <c r="N663" s="128"/>
      <c r="O663" s="130"/>
      <c r="P663" s="130"/>
      <c r="Q663" s="130"/>
      <c r="R663" s="6"/>
      <c r="S663" s="8"/>
    </row>
    <row r="664" spans="1:20" ht="9.75" outlineLevel="5" x14ac:dyDescent="0.2">
      <c r="A664" s="124"/>
      <c r="B664" s="125"/>
      <c r="C664" s="125"/>
      <c r="D664" s="126"/>
      <c r="E664" s="131"/>
      <c r="F664" s="127" t="s">
        <v>791</v>
      </c>
      <c r="G664" s="126"/>
      <c r="H664" s="128">
        <v>40.599999999999994</v>
      </c>
      <c r="I664" s="129"/>
      <c r="J664" s="130"/>
      <c r="K664" s="128"/>
      <c r="L664" s="128"/>
      <c r="M664" s="128"/>
      <c r="N664" s="128"/>
      <c r="O664" s="130"/>
      <c r="P664" s="130"/>
      <c r="Q664" s="130"/>
      <c r="R664" s="6"/>
      <c r="S664" s="8"/>
    </row>
    <row r="665" spans="1:20" ht="9.75" outlineLevel="5" x14ac:dyDescent="0.2">
      <c r="A665" s="124"/>
      <c r="B665" s="125"/>
      <c r="C665" s="125"/>
      <c r="D665" s="126"/>
      <c r="E665" s="131"/>
      <c r="F665" s="127" t="s">
        <v>792</v>
      </c>
      <c r="G665" s="126"/>
      <c r="H665" s="128">
        <v>10.6</v>
      </c>
      <c r="I665" s="129"/>
      <c r="J665" s="130"/>
      <c r="K665" s="128"/>
      <c r="L665" s="128"/>
      <c r="M665" s="128"/>
      <c r="N665" s="128"/>
      <c r="O665" s="130"/>
      <c r="P665" s="130"/>
      <c r="Q665" s="130"/>
      <c r="R665" s="6"/>
      <c r="S665" s="8"/>
    </row>
    <row r="666" spans="1:20" ht="9.75" outlineLevel="5" x14ac:dyDescent="0.2">
      <c r="A666" s="124"/>
      <c r="B666" s="125"/>
      <c r="C666" s="125"/>
      <c r="D666" s="126"/>
      <c r="E666" s="131"/>
      <c r="F666" s="127" t="s">
        <v>793</v>
      </c>
      <c r="G666" s="126"/>
      <c r="H666" s="128">
        <v>18</v>
      </c>
      <c r="I666" s="129"/>
      <c r="J666" s="130"/>
      <c r="K666" s="128"/>
      <c r="L666" s="128"/>
      <c r="M666" s="128"/>
      <c r="N666" s="128"/>
      <c r="O666" s="130"/>
      <c r="P666" s="130"/>
      <c r="Q666" s="130"/>
      <c r="R666" s="6"/>
      <c r="S666" s="8"/>
    </row>
    <row r="667" spans="1:20" ht="9.75" outlineLevel="5" x14ac:dyDescent="0.2">
      <c r="A667" s="124"/>
      <c r="B667" s="125"/>
      <c r="C667" s="125"/>
      <c r="D667" s="126"/>
      <c r="E667" s="131"/>
      <c r="F667" s="127" t="s">
        <v>681</v>
      </c>
      <c r="G667" s="126"/>
      <c r="H667" s="128">
        <v>0</v>
      </c>
      <c r="I667" s="129"/>
      <c r="J667" s="130"/>
      <c r="K667" s="128"/>
      <c r="L667" s="128"/>
      <c r="M667" s="128"/>
      <c r="N667" s="128"/>
      <c r="O667" s="130"/>
      <c r="P667" s="130"/>
      <c r="Q667" s="130"/>
      <c r="R667" s="6"/>
      <c r="S667" s="8"/>
    </row>
    <row r="668" spans="1:20" ht="9.75" outlineLevel="5" x14ac:dyDescent="0.2">
      <c r="A668" s="124"/>
      <c r="B668" s="125"/>
      <c r="C668" s="125"/>
      <c r="D668" s="126"/>
      <c r="E668" s="131"/>
      <c r="F668" s="127" t="s">
        <v>794</v>
      </c>
      <c r="G668" s="126"/>
      <c r="H668" s="128">
        <v>94.5</v>
      </c>
      <c r="I668" s="129"/>
      <c r="J668" s="130"/>
      <c r="K668" s="128"/>
      <c r="L668" s="128"/>
      <c r="M668" s="128"/>
      <c r="N668" s="128"/>
      <c r="O668" s="130"/>
      <c r="P668" s="130"/>
      <c r="Q668" s="130"/>
      <c r="R668" s="6"/>
      <c r="S668" s="8"/>
    </row>
    <row r="669" spans="1:20" ht="9.75" outlineLevel="5" x14ac:dyDescent="0.2">
      <c r="A669" s="124"/>
      <c r="B669" s="125"/>
      <c r="C669" s="125"/>
      <c r="D669" s="126"/>
      <c r="E669" s="131"/>
      <c r="F669" s="127" t="s">
        <v>246</v>
      </c>
      <c r="G669" s="126"/>
      <c r="H669" s="128">
        <v>163.69999999999999</v>
      </c>
      <c r="I669" s="129"/>
      <c r="J669" s="130"/>
      <c r="K669" s="128"/>
      <c r="L669" s="128"/>
      <c r="M669" s="128"/>
      <c r="N669" s="128"/>
      <c r="O669" s="130"/>
      <c r="P669" s="130"/>
      <c r="Q669" s="130"/>
      <c r="R669" s="6"/>
      <c r="S669" s="8"/>
    </row>
    <row r="670" spans="1:20" ht="9.75" outlineLevel="5" x14ac:dyDescent="0.2">
      <c r="A670" s="124"/>
      <c r="B670" s="125"/>
      <c r="C670" s="125"/>
      <c r="D670" s="126"/>
      <c r="E670" s="131"/>
      <c r="F670" s="127" t="s">
        <v>795</v>
      </c>
      <c r="G670" s="126"/>
      <c r="H670" s="128">
        <v>16.37</v>
      </c>
      <c r="I670" s="129"/>
      <c r="J670" s="130"/>
      <c r="K670" s="128"/>
      <c r="L670" s="128"/>
      <c r="M670" s="128"/>
      <c r="N670" s="128"/>
      <c r="O670" s="130"/>
      <c r="P670" s="130"/>
      <c r="Q670" s="130"/>
      <c r="R670" s="6"/>
      <c r="S670" s="8"/>
    </row>
    <row r="671" spans="1:20" ht="7.5" customHeight="1" outlineLevel="5" x14ac:dyDescent="0.15">
      <c r="A671" s="8"/>
      <c r="B671" s="80"/>
      <c r="C671" s="79"/>
      <c r="D671" s="82"/>
      <c r="E671" s="37"/>
      <c r="F671" s="83"/>
      <c r="G671" s="82"/>
      <c r="H671" s="84"/>
      <c r="I671" s="86"/>
      <c r="J671" s="39"/>
      <c r="K671" s="43"/>
      <c r="L671" s="43"/>
      <c r="M671" s="43"/>
      <c r="N671" s="43"/>
      <c r="O671" s="39"/>
      <c r="P671" s="39"/>
      <c r="Q671" s="39"/>
      <c r="R671" s="6"/>
      <c r="S671" s="8"/>
    </row>
    <row r="672" spans="1:20" ht="11.25" outlineLevel="4" x14ac:dyDescent="0.2">
      <c r="A672" s="10"/>
      <c r="B672" s="116"/>
      <c r="C672" s="117">
        <v>147</v>
      </c>
      <c r="D672" s="118" t="s">
        <v>256</v>
      </c>
      <c r="E672" s="119" t="s">
        <v>796</v>
      </c>
      <c r="F672" s="120" t="s">
        <v>797</v>
      </c>
      <c r="G672" s="118" t="s">
        <v>338</v>
      </c>
      <c r="H672" s="121">
        <v>81.510000000000005</v>
      </c>
      <c r="I672" s="122"/>
      <c r="J672" s="123">
        <f>H672*I672</f>
        <v>0</v>
      </c>
      <c r="K672" s="121">
        <v>2.9999999999999997E-4</v>
      </c>
      <c r="L672" s="121">
        <f>H672*K672</f>
        <v>2.4452999999999999E-2</v>
      </c>
      <c r="M672" s="121"/>
      <c r="N672" s="121">
        <f>H672*M672</f>
        <v>0</v>
      </c>
      <c r="O672" s="123">
        <v>21</v>
      </c>
      <c r="P672" s="123">
        <f>J672*(O672/100)</f>
        <v>0</v>
      </c>
      <c r="Q672" s="123">
        <f>J672+P672</f>
        <v>0</v>
      </c>
      <c r="R672" s="8"/>
      <c r="S672" s="8"/>
      <c r="T672" s="8"/>
    </row>
    <row r="673" spans="1:20" ht="9.75" outlineLevel="5" x14ac:dyDescent="0.2">
      <c r="A673" s="124"/>
      <c r="B673" s="125"/>
      <c r="C673" s="125"/>
      <c r="D673" s="126"/>
      <c r="E673" s="131" t="s">
        <v>17</v>
      </c>
      <c r="F673" s="127" t="s">
        <v>798</v>
      </c>
      <c r="G673" s="126"/>
      <c r="H673" s="128">
        <v>21.5</v>
      </c>
      <c r="I673" s="129"/>
      <c r="J673" s="130"/>
      <c r="K673" s="128"/>
      <c r="L673" s="128"/>
      <c r="M673" s="128"/>
      <c r="N673" s="128"/>
      <c r="O673" s="130"/>
      <c r="P673" s="130"/>
      <c r="Q673" s="130"/>
      <c r="R673" s="6"/>
      <c r="S673" s="8"/>
    </row>
    <row r="674" spans="1:20" ht="9.75" outlineLevel="5" x14ac:dyDescent="0.2">
      <c r="A674" s="124"/>
      <c r="B674" s="125"/>
      <c r="C674" s="125"/>
      <c r="D674" s="126"/>
      <c r="E674" s="131"/>
      <c r="F674" s="127" t="s">
        <v>799</v>
      </c>
      <c r="G674" s="126"/>
      <c r="H674" s="128">
        <v>6.05</v>
      </c>
      <c r="I674" s="129"/>
      <c r="J674" s="130"/>
      <c r="K674" s="128"/>
      <c r="L674" s="128"/>
      <c r="M674" s="128"/>
      <c r="N674" s="128"/>
      <c r="O674" s="130"/>
      <c r="P674" s="130"/>
      <c r="Q674" s="130"/>
      <c r="R674" s="6"/>
      <c r="S674" s="8"/>
    </row>
    <row r="675" spans="1:20" ht="9.75" outlineLevel="5" x14ac:dyDescent="0.2">
      <c r="A675" s="124"/>
      <c r="B675" s="125"/>
      <c r="C675" s="125"/>
      <c r="D675" s="126"/>
      <c r="E675" s="131"/>
      <c r="F675" s="127" t="s">
        <v>800</v>
      </c>
      <c r="G675" s="126"/>
      <c r="H675" s="128">
        <v>8</v>
      </c>
      <c r="I675" s="129"/>
      <c r="J675" s="130"/>
      <c r="K675" s="128"/>
      <c r="L675" s="128"/>
      <c r="M675" s="128"/>
      <c r="N675" s="128"/>
      <c r="O675" s="130"/>
      <c r="P675" s="130"/>
      <c r="Q675" s="130"/>
      <c r="R675" s="6"/>
      <c r="S675" s="8"/>
    </row>
    <row r="676" spans="1:20" ht="9.75" outlineLevel="5" x14ac:dyDescent="0.2">
      <c r="A676" s="124"/>
      <c r="B676" s="125"/>
      <c r="C676" s="125"/>
      <c r="D676" s="126"/>
      <c r="E676" s="131"/>
      <c r="F676" s="127" t="s">
        <v>801</v>
      </c>
      <c r="G676" s="126"/>
      <c r="H676" s="128">
        <v>38.549999999999997</v>
      </c>
      <c r="I676" s="129"/>
      <c r="J676" s="130"/>
      <c r="K676" s="128"/>
      <c r="L676" s="128"/>
      <c r="M676" s="128"/>
      <c r="N676" s="128"/>
      <c r="O676" s="130"/>
      <c r="P676" s="130"/>
      <c r="Q676" s="130"/>
      <c r="R676" s="6"/>
      <c r="S676" s="8"/>
    </row>
    <row r="677" spans="1:20" ht="9.75" outlineLevel="5" x14ac:dyDescent="0.2">
      <c r="A677" s="124"/>
      <c r="B677" s="125"/>
      <c r="C677" s="125"/>
      <c r="D677" s="126"/>
      <c r="E677" s="131"/>
      <c r="F677" s="127" t="s">
        <v>246</v>
      </c>
      <c r="G677" s="126"/>
      <c r="H677" s="128">
        <v>74.099999999999994</v>
      </c>
      <c r="I677" s="129"/>
      <c r="J677" s="130"/>
      <c r="K677" s="128"/>
      <c r="L677" s="128"/>
      <c r="M677" s="128"/>
      <c r="N677" s="128"/>
      <c r="O677" s="130"/>
      <c r="P677" s="130"/>
      <c r="Q677" s="130"/>
      <c r="R677" s="6"/>
      <c r="S677" s="8"/>
    </row>
    <row r="678" spans="1:20" ht="9.75" outlineLevel="5" x14ac:dyDescent="0.2">
      <c r="A678" s="124"/>
      <c r="B678" s="125"/>
      <c r="C678" s="125"/>
      <c r="D678" s="126"/>
      <c r="E678" s="131"/>
      <c r="F678" s="127" t="s">
        <v>802</v>
      </c>
      <c r="G678" s="126"/>
      <c r="H678" s="128">
        <v>7.41</v>
      </c>
      <c r="I678" s="129"/>
      <c r="J678" s="130"/>
      <c r="K678" s="128"/>
      <c r="L678" s="128"/>
      <c r="M678" s="128"/>
      <c r="N678" s="128"/>
      <c r="O678" s="130"/>
      <c r="P678" s="130"/>
      <c r="Q678" s="130"/>
      <c r="R678" s="6"/>
      <c r="S678" s="8"/>
    </row>
    <row r="679" spans="1:20" ht="7.5" customHeight="1" outlineLevel="5" x14ac:dyDescent="0.15">
      <c r="A679" s="8"/>
      <c r="B679" s="80"/>
      <c r="C679" s="79"/>
      <c r="D679" s="82"/>
      <c r="E679" s="37"/>
      <c r="F679" s="83"/>
      <c r="G679" s="82"/>
      <c r="H679" s="84"/>
      <c r="I679" s="86"/>
      <c r="J679" s="39"/>
      <c r="K679" s="43"/>
      <c r="L679" s="43"/>
      <c r="M679" s="43"/>
      <c r="N679" s="43"/>
      <c r="O679" s="39"/>
      <c r="P679" s="39"/>
      <c r="Q679" s="39"/>
      <c r="R679" s="6"/>
      <c r="S679" s="8"/>
    </row>
    <row r="680" spans="1:20" ht="11.25" outlineLevel="4" x14ac:dyDescent="0.2">
      <c r="A680" s="10"/>
      <c r="B680" s="116"/>
      <c r="C680" s="117">
        <v>148</v>
      </c>
      <c r="D680" s="118" t="s">
        <v>256</v>
      </c>
      <c r="E680" s="119" t="s">
        <v>803</v>
      </c>
      <c r="F680" s="120" t="s">
        <v>804</v>
      </c>
      <c r="G680" s="118" t="s">
        <v>338</v>
      </c>
      <c r="H680" s="121">
        <v>21.67</v>
      </c>
      <c r="I680" s="122"/>
      <c r="J680" s="123">
        <f>H680*I680</f>
        <v>0</v>
      </c>
      <c r="K680" s="121">
        <v>2.0000000000000001E-4</v>
      </c>
      <c r="L680" s="121">
        <f>H680*K680</f>
        <v>4.3340000000000002E-3</v>
      </c>
      <c r="M680" s="121"/>
      <c r="N680" s="121">
        <f>H680*M680</f>
        <v>0</v>
      </c>
      <c r="O680" s="123">
        <v>21</v>
      </c>
      <c r="P680" s="123">
        <f>J680*(O680/100)</f>
        <v>0</v>
      </c>
      <c r="Q680" s="123">
        <f>J680+P680</f>
        <v>0</v>
      </c>
      <c r="R680" s="8"/>
      <c r="S680" s="8"/>
      <c r="T680" s="8"/>
    </row>
    <row r="681" spans="1:20" ht="9.75" outlineLevel="5" x14ac:dyDescent="0.2">
      <c r="A681" s="124"/>
      <c r="B681" s="125"/>
      <c r="C681" s="125"/>
      <c r="D681" s="126"/>
      <c r="E681" s="131" t="s">
        <v>17</v>
      </c>
      <c r="F681" s="127" t="s">
        <v>805</v>
      </c>
      <c r="G681" s="126"/>
      <c r="H681" s="128">
        <v>14.7</v>
      </c>
      <c r="I681" s="129"/>
      <c r="J681" s="130"/>
      <c r="K681" s="128"/>
      <c r="L681" s="128"/>
      <c r="M681" s="128"/>
      <c r="N681" s="128"/>
      <c r="O681" s="130"/>
      <c r="P681" s="130"/>
      <c r="Q681" s="130"/>
      <c r="R681" s="6"/>
      <c r="S681" s="8"/>
    </row>
    <row r="682" spans="1:20" ht="9.75" outlineLevel="5" x14ac:dyDescent="0.2">
      <c r="A682" s="124"/>
      <c r="B682" s="125"/>
      <c r="C682" s="125"/>
      <c r="D682" s="126"/>
      <c r="E682" s="131"/>
      <c r="F682" s="127" t="s">
        <v>806</v>
      </c>
      <c r="G682" s="126"/>
      <c r="H682" s="128">
        <v>5</v>
      </c>
      <c r="I682" s="129"/>
      <c r="J682" s="130"/>
      <c r="K682" s="128"/>
      <c r="L682" s="128"/>
      <c r="M682" s="128"/>
      <c r="N682" s="128"/>
      <c r="O682" s="130"/>
      <c r="P682" s="130"/>
      <c r="Q682" s="130"/>
      <c r="R682" s="6"/>
      <c r="S682" s="8"/>
    </row>
    <row r="683" spans="1:20" ht="9.75" outlineLevel="5" x14ac:dyDescent="0.2">
      <c r="A683" s="124"/>
      <c r="B683" s="125"/>
      <c r="C683" s="125"/>
      <c r="D683" s="126"/>
      <c r="E683" s="131"/>
      <c r="F683" s="127" t="s">
        <v>246</v>
      </c>
      <c r="G683" s="126"/>
      <c r="H683" s="128">
        <v>19.7</v>
      </c>
      <c r="I683" s="129"/>
      <c r="J683" s="130"/>
      <c r="K683" s="128"/>
      <c r="L683" s="128"/>
      <c r="M683" s="128"/>
      <c r="N683" s="128"/>
      <c r="O683" s="130"/>
      <c r="P683" s="130"/>
      <c r="Q683" s="130"/>
      <c r="R683" s="6"/>
      <c r="S683" s="8"/>
    </row>
    <row r="684" spans="1:20" ht="9.75" outlineLevel="5" x14ac:dyDescent="0.2">
      <c r="A684" s="124"/>
      <c r="B684" s="125"/>
      <c r="C684" s="125"/>
      <c r="D684" s="126"/>
      <c r="E684" s="131"/>
      <c r="F684" s="127" t="s">
        <v>807</v>
      </c>
      <c r="G684" s="126"/>
      <c r="H684" s="128">
        <v>1.97</v>
      </c>
      <c r="I684" s="129"/>
      <c r="J684" s="130"/>
      <c r="K684" s="128"/>
      <c r="L684" s="128"/>
      <c r="M684" s="128"/>
      <c r="N684" s="128"/>
      <c r="O684" s="130"/>
      <c r="P684" s="130"/>
      <c r="Q684" s="130"/>
      <c r="R684" s="6"/>
      <c r="S684" s="8"/>
    </row>
    <row r="685" spans="1:20" ht="7.5" customHeight="1" outlineLevel="5" x14ac:dyDescent="0.15">
      <c r="A685" s="8"/>
      <c r="B685" s="80"/>
      <c r="C685" s="79"/>
      <c r="D685" s="82"/>
      <c r="E685" s="37"/>
      <c r="F685" s="83"/>
      <c r="G685" s="82"/>
      <c r="H685" s="84"/>
      <c r="I685" s="86"/>
      <c r="J685" s="39"/>
      <c r="K685" s="43"/>
      <c r="L685" s="43"/>
      <c r="M685" s="43"/>
      <c r="N685" s="43"/>
      <c r="O685" s="39"/>
      <c r="P685" s="39"/>
      <c r="Q685" s="39"/>
      <c r="R685" s="6"/>
      <c r="S685" s="8"/>
    </row>
    <row r="686" spans="1:20" ht="11.25" outlineLevel="4" x14ac:dyDescent="0.2">
      <c r="A686" s="10"/>
      <c r="B686" s="116"/>
      <c r="C686" s="117">
        <v>149</v>
      </c>
      <c r="D686" s="118" t="s">
        <v>256</v>
      </c>
      <c r="E686" s="119" t="s">
        <v>808</v>
      </c>
      <c r="F686" s="120" t="s">
        <v>809</v>
      </c>
      <c r="G686" s="118" t="s">
        <v>338</v>
      </c>
      <c r="H686" s="121">
        <v>16.61</v>
      </c>
      <c r="I686" s="122"/>
      <c r="J686" s="123">
        <f>H686*I686</f>
        <v>0</v>
      </c>
      <c r="K686" s="121">
        <v>1E-4</v>
      </c>
      <c r="L686" s="121">
        <f>H686*K686</f>
        <v>1.6609999999999999E-3</v>
      </c>
      <c r="M686" s="121"/>
      <c r="N686" s="121">
        <f>H686*M686</f>
        <v>0</v>
      </c>
      <c r="O686" s="123">
        <v>21</v>
      </c>
      <c r="P686" s="123">
        <f>J686*(O686/100)</f>
        <v>0</v>
      </c>
      <c r="Q686" s="123">
        <f>J686+P686</f>
        <v>0</v>
      </c>
      <c r="R686" s="8"/>
      <c r="S686" s="8"/>
      <c r="T686" s="8"/>
    </row>
    <row r="687" spans="1:20" ht="9.75" outlineLevel="5" x14ac:dyDescent="0.2">
      <c r="A687" s="124"/>
      <c r="B687" s="125"/>
      <c r="C687" s="125"/>
      <c r="D687" s="126"/>
      <c r="E687" s="131" t="s">
        <v>17</v>
      </c>
      <c r="F687" s="127" t="s">
        <v>810</v>
      </c>
      <c r="G687" s="126"/>
      <c r="H687" s="128">
        <v>16.61</v>
      </c>
      <c r="I687" s="129"/>
      <c r="J687" s="130"/>
      <c r="K687" s="128"/>
      <c r="L687" s="128"/>
      <c r="M687" s="128"/>
      <c r="N687" s="128"/>
      <c r="O687" s="130"/>
      <c r="P687" s="130"/>
      <c r="Q687" s="130"/>
      <c r="R687" s="6"/>
      <c r="S687" s="8"/>
    </row>
    <row r="688" spans="1:20" ht="7.5" customHeight="1" outlineLevel="5" x14ac:dyDescent="0.15">
      <c r="A688" s="8"/>
      <c r="B688" s="80"/>
      <c r="C688" s="79"/>
      <c r="D688" s="82"/>
      <c r="E688" s="37"/>
      <c r="F688" s="83"/>
      <c r="G688" s="82"/>
      <c r="H688" s="84"/>
      <c r="I688" s="86"/>
      <c r="J688" s="39"/>
      <c r="K688" s="43"/>
      <c r="L688" s="43"/>
      <c r="M688" s="43"/>
      <c r="N688" s="43"/>
      <c r="O688" s="39"/>
      <c r="P688" s="39"/>
      <c r="Q688" s="39"/>
      <c r="R688" s="6"/>
      <c r="S688" s="8"/>
    </row>
    <row r="689" spans="1:20" ht="11.25" outlineLevel="4" x14ac:dyDescent="0.2">
      <c r="A689" s="10"/>
      <c r="B689" s="116"/>
      <c r="C689" s="117">
        <v>150</v>
      </c>
      <c r="D689" s="118" t="s">
        <v>256</v>
      </c>
      <c r="E689" s="119" t="s">
        <v>811</v>
      </c>
      <c r="F689" s="120" t="s">
        <v>812</v>
      </c>
      <c r="G689" s="118" t="s">
        <v>338</v>
      </c>
      <c r="H689" s="121">
        <v>191.84</v>
      </c>
      <c r="I689" s="122"/>
      <c r="J689" s="123">
        <f>H689*I689</f>
        <v>0</v>
      </c>
      <c r="K689" s="121">
        <v>1E-4</v>
      </c>
      <c r="L689" s="121">
        <f>H689*K689</f>
        <v>1.9184E-2</v>
      </c>
      <c r="M689" s="121"/>
      <c r="N689" s="121">
        <f>H689*M689</f>
        <v>0</v>
      </c>
      <c r="O689" s="123">
        <v>21</v>
      </c>
      <c r="P689" s="123">
        <f>J689*(O689/100)</f>
        <v>0</v>
      </c>
      <c r="Q689" s="123">
        <f>J689+P689</f>
        <v>0</v>
      </c>
      <c r="R689" s="8"/>
      <c r="S689" s="8"/>
      <c r="T689" s="8"/>
    </row>
    <row r="690" spans="1:20" ht="9.75" outlineLevel="5" x14ac:dyDescent="0.2">
      <c r="A690" s="124"/>
      <c r="B690" s="125"/>
      <c r="C690" s="125"/>
      <c r="D690" s="126"/>
      <c r="E690" s="131" t="s">
        <v>17</v>
      </c>
      <c r="F690" s="127" t="s">
        <v>353</v>
      </c>
      <c r="G690" s="126"/>
      <c r="H690" s="128">
        <v>0</v>
      </c>
      <c r="I690" s="129"/>
      <c r="J690" s="130"/>
      <c r="K690" s="128"/>
      <c r="L690" s="128"/>
      <c r="M690" s="128"/>
      <c r="N690" s="128"/>
      <c r="O690" s="130"/>
      <c r="P690" s="130"/>
      <c r="Q690" s="130"/>
      <c r="R690" s="6"/>
      <c r="S690" s="8"/>
    </row>
    <row r="691" spans="1:20" ht="9.75" outlineLevel="5" x14ac:dyDescent="0.2">
      <c r="A691" s="124"/>
      <c r="B691" s="125"/>
      <c r="C691" s="125"/>
      <c r="D691" s="126"/>
      <c r="E691" s="131"/>
      <c r="F691" s="127" t="s">
        <v>813</v>
      </c>
      <c r="G691" s="126"/>
      <c r="H691" s="128">
        <v>109.4</v>
      </c>
      <c r="I691" s="129"/>
      <c r="J691" s="130"/>
      <c r="K691" s="128"/>
      <c r="L691" s="128"/>
      <c r="M691" s="128"/>
      <c r="N691" s="128"/>
      <c r="O691" s="130"/>
      <c r="P691" s="130"/>
      <c r="Q691" s="130"/>
      <c r="R691" s="6"/>
      <c r="S691" s="8"/>
    </row>
    <row r="692" spans="1:20" ht="9.75" outlineLevel="5" x14ac:dyDescent="0.2">
      <c r="A692" s="124"/>
      <c r="B692" s="125"/>
      <c r="C692" s="125"/>
      <c r="D692" s="126"/>
      <c r="E692" s="131"/>
      <c r="F692" s="127" t="s">
        <v>814</v>
      </c>
      <c r="G692" s="126"/>
      <c r="H692" s="128">
        <v>0</v>
      </c>
      <c r="I692" s="129"/>
      <c r="J692" s="130"/>
      <c r="K692" s="128"/>
      <c r="L692" s="128"/>
      <c r="M692" s="128"/>
      <c r="N692" s="128"/>
      <c r="O692" s="130"/>
      <c r="P692" s="130"/>
      <c r="Q692" s="130"/>
      <c r="R692" s="6"/>
      <c r="S692" s="8"/>
    </row>
    <row r="693" spans="1:20" ht="9.75" outlineLevel="5" x14ac:dyDescent="0.2">
      <c r="A693" s="124"/>
      <c r="B693" s="125"/>
      <c r="C693" s="125"/>
      <c r="D693" s="126"/>
      <c r="E693" s="131"/>
      <c r="F693" s="127" t="s">
        <v>815</v>
      </c>
      <c r="G693" s="126"/>
      <c r="H693" s="128">
        <v>26</v>
      </c>
      <c r="I693" s="129"/>
      <c r="J693" s="130"/>
      <c r="K693" s="128"/>
      <c r="L693" s="128"/>
      <c r="M693" s="128"/>
      <c r="N693" s="128"/>
      <c r="O693" s="130"/>
      <c r="P693" s="130"/>
      <c r="Q693" s="130"/>
      <c r="R693" s="6"/>
      <c r="S693" s="8"/>
    </row>
    <row r="694" spans="1:20" ht="9.75" outlineLevel="5" x14ac:dyDescent="0.2">
      <c r="A694" s="124"/>
      <c r="B694" s="125"/>
      <c r="C694" s="125"/>
      <c r="D694" s="126"/>
      <c r="E694" s="131"/>
      <c r="F694" s="127" t="s">
        <v>816</v>
      </c>
      <c r="G694" s="126"/>
      <c r="H694" s="128">
        <v>0</v>
      </c>
      <c r="I694" s="129"/>
      <c r="J694" s="130"/>
      <c r="K694" s="128"/>
      <c r="L694" s="128"/>
      <c r="M694" s="128"/>
      <c r="N694" s="128"/>
      <c r="O694" s="130"/>
      <c r="P694" s="130"/>
      <c r="Q694" s="130"/>
      <c r="R694" s="6"/>
      <c r="S694" s="8"/>
    </row>
    <row r="695" spans="1:20" ht="9.75" outlineLevel="5" x14ac:dyDescent="0.2">
      <c r="A695" s="124"/>
      <c r="B695" s="125"/>
      <c r="C695" s="125"/>
      <c r="D695" s="126"/>
      <c r="E695" s="131"/>
      <c r="F695" s="127" t="s">
        <v>817</v>
      </c>
      <c r="G695" s="126"/>
      <c r="H695" s="128">
        <v>39</v>
      </c>
      <c r="I695" s="129"/>
      <c r="J695" s="130"/>
      <c r="K695" s="128"/>
      <c r="L695" s="128"/>
      <c r="M695" s="128"/>
      <c r="N695" s="128"/>
      <c r="O695" s="130"/>
      <c r="P695" s="130"/>
      <c r="Q695" s="130"/>
      <c r="R695" s="6"/>
      <c r="S695" s="8"/>
    </row>
    <row r="696" spans="1:20" ht="9.75" outlineLevel="5" x14ac:dyDescent="0.2">
      <c r="A696" s="124"/>
      <c r="B696" s="125"/>
      <c r="C696" s="125"/>
      <c r="D696" s="126"/>
      <c r="E696" s="131"/>
      <c r="F696" s="127" t="s">
        <v>246</v>
      </c>
      <c r="G696" s="126"/>
      <c r="H696" s="128">
        <v>174.39999999999998</v>
      </c>
      <c r="I696" s="129"/>
      <c r="J696" s="130"/>
      <c r="K696" s="128"/>
      <c r="L696" s="128"/>
      <c r="M696" s="128"/>
      <c r="N696" s="128"/>
      <c r="O696" s="130"/>
      <c r="P696" s="130"/>
      <c r="Q696" s="130"/>
      <c r="R696" s="6"/>
      <c r="S696" s="8"/>
    </row>
    <row r="697" spans="1:20" ht="9.75" outlineLevel="5" x14ac:dyDescent="0.2">
      <c r="A697" s="124"/>
      <c r="B697" s="125"/>
      <c r="C697" s="125"/>
      <c r="D697" s="126"/>
      <c r="E697" s="131"/>
      <c r="F697" s="127" t="s">
        <v>818</v>
      </c>
      <c r="G697" s="126"/>
      <c r="H697" s="128">
        <v>17.440000000000001</v>
      </c>
      <c r="I697" s="129"/>
      <c r="J697" s="130"/>
      <c r="K697" s="128"/>
      <c r="L697" s="128"/>
      <c r="M697" s="128"/>
      <c r="N697" s="128"/>
      <c r="O697" s="130"/>
      <c r="P697" s="130"/>
      <c r="Q697" s="130"/>
      <c r="R697" s="6"/>
      <c r="S697" s="8"/>
    </row>
    <row r="698" spans="1:20" ht="7.5" customHeight="1" outlineLevel="5" x14ac:dyDescent="0.15">
      <c r="A698" s="8"/>
      <c r="B698" s="80"/>
      <c r="C698" s="79"/>
      <c r="D698" s="82"/>
      <c r="E698" s="37"/>
      <c r="F698" s="83"/>
      <c r="G698" s="82"/>
      <c r="H698" s="84"/>
      <c r="I698" s="86"/>
      <c r="J698" s="39"/>
      <c r="K698" s="43"/>
      <c r="L698" s="43"/>
      <c r="M698" s="43"/>
      <c r="N698" s="43"/>
      <c r="O698" s="39"/>
      <c r="P698" s="39"/>
      <c r="Q698" s="39"/>
      <c r="R698" s="6"/>
      <c r="S698" s="8"/>
    </row>
    <row r="699" spans="1:20" ht="11.25" outlineLevel="4" x14ac:dyDescent="0.2">
      <c r="A699" s="10"/>
      <c r="B699" s="116"/>
      <c r="C699" s="117">
        <v>151</v>
      </c>
      <c r="D699" s="118" t="s">
        <v>200</v>
      </c>
      <c r="E699" s="119" t="s">
        <v>685</v>
      </c>
      <c r="F699" s="120" t="s">
        <v>686</v>
      </c>
      <c r="G699" s="118" t="s">
        <v>338</v>
      </c>
      <c r="H699" s="121">
        <v>78.75</v>
      </c>
      <c r="I699" s="122"/>
      <c r="J699" s="123">
        <f>H699*I699</f>
        <v>0</v>
      </c>
      <c r="K699" s="121"/>
      <c r="L699" s="121">
        <f>H699*K699</f>
        <v>0</v>
      </c>
      <c r="M699" s="121"/>
      <c r="N699" s="121">
        <f>H699*M699</f>
        <v>0</v>
      </c>
      <c r="O699" s="123">
        <v>21</v>
      </c>
      <c r="P699" s="123">
        <f>J699*(O699/100)</f>
        <v>0</v>
      </c>
      <c r="Q699" s="123">
        <f>J699+P699</f>
        <v>0</v>
      </c>
      <c r="R699" s="8"/>
      <c r="S699" s="8"/>
      <c r="T699" s="8"/>
    </row>
    <row r="700" spans="1:20" ht="9.75" outlineLevel="5" x14ac:dyDescent="0.2">
      <c r="A700" s="124"/>
      <c r="B700" s="125"/>
      <c r="C700" s="125"/>
      <c r="D700" s="126"/>
      <c r="E700" s="131" t="s">
        <v>17</v>
      </c>
      <c r="F700" s="127" t="s">
        <v>678</v>
      </c>
      <c r="G700" s="126"/>
      <c r="H700" s="128">
        <v>62.1</v>
      </c>
      <c r="I700" s="129"/>
      <c r="J700" s="130"/>
      <c r="K700" s="128"/>
      <c r="L700" s="128"/>
      <c r="M700" s="128"/>
      <c r="N700" s="128"/>
      <c r="O700" s="130"/>
      <c r="P700" s="130"/>
      <c r="Q700" s="130"/>
      <c r="R700" s="6"/>
      <c r="S700" s="8"/>
    </row>
    <row r="701" spans="1:20" ht="9.75" outlineLevel="5" x14ac:dyDescent="0.2">
      <c r="A701" s="124"/>
      <c r="B701" s="125"/>
      <c r="C701" s="125"/>
      <c r="D701" s="126"/>
      <c r="E701" s="131"/>
      <c r="F701" s="127" t="s">
        <v>687</v>
      </c>
      <c r="G701" s="126"/>
      <c r="H701" s="128">
        <v>16.649999999999999</v>
      </c>
      <c r="I701" s="129"/>
      <c r="J701" s="130"/>
      <c r="K701" s="128"/>
      <c r="L701" s="128"/>
      <c r="M701" s="128"/>
      <c r="N701" s="128"/>
      <c r="O701" s="130"/>
      <c r="P701" s="130"/>
      <c r="Q701" s="130"/>
      <c r="R701" s="6"/>
      <c r="S701" s="8"/>
    </row>
    <row r="702" spans="1:20" ht="7.5" customHeight="1" outlineLevel="5" x14ac:dyDescent="0.15">
      <c r="A702" s="8"/>
      <c r="B702" s="80"/>
      <c r="C702" s="79"/>
      <c r="D702" s="82"/>
      <c r="E702" s="37"/>
      <c r="F702" s="83"/>
      <c r="G702" s="82"/>
      <c r="H702" s="84"/>
      <c r="I702" s="86"/>
      <c r="J702" s="39"/>
      <c r="K702" s="43"/>
      <c r="L702" s="43"/>
      <c r="M702" s="43"/>
      <c r="N702" s="43"/>
      <c r="O702" s="39"/>
      <c r="P702" s="39"/>
      <c r="Q702" s="39"/>
      <c r="R702" s="6"/>
      <c r="S702" s="8"/>
    </row>
    <row r="703" spans="1:20" ht="11.25" outlineLevel="4" x14ac:dyDescent="0.2">
      <c r="A703" s="10"/>
      <c r="B703" s="116"/>
      <c r="C703" s="117">
        <v>152</v>
      </c>
      <c r="D703" s="118" t="s">
        <v>256</v>
      </c>
      <c r="E703" s="119" t="s">
        <v>819</v>
      </c>
      <c r="F703" s="120" t="s">
        <v>820</v>
      </c>
      <c r="G703" s="118" t="s">
        <v>338</v>
      </c>
      <c r="H703" s="121">
        <v>86.625</v>
      </c>
      <c r="I703" s="122"/>
      <c r="J703" s="123">
        <f>H703*I703</f>
        <v>0</v>
      </c>
      <c r="K703" s="121">
        <v>4.0000000000000003E-5</v>
      </c>
      <c r="L703" s="121">
        <f>H703*K703</f>
        <v>3.4650000000000002E-3</v>
      </c>
      <c r="M703" s="121"/>
      <c r="N703" s="121">
        <f>H703*M703</f>
        <v>0</v>
      </c>
      <c r="O703" s="123">
        <v>21</v>
      </c>
      <c r="P703" s="123">
        <f>J703*(O703/100)</f>
        <v>0</v>
      </c>
      <c r="Q703" s="123">
        <f>J703+P703</f>
        <v>0</v>
      </c>
      <c r="R703" s="8"/>
      <c r="S703" s="8"/>
      <c r="T703" s="8"/>
    </row>
    <row r="704" spans="1:20" outlineLevel="4" x14ac:dyDescent="0.15">
      <c r="B704" s="6"/>
      <c r="C704" s="6"/>
      <c r="D704" s="6"/>
      <c r="E704" s="6"/>
      <c r="F704" s="6"/>
      <c r="G704" s="6"/>
      <c r="H704" s="6"/>
      <c r="I704" s="8"/>
      <c r="J704" s="8"/>
      <c r="K704" s="6"/>
      <c r="L704" s="6"/>
      <c r="M704" s="6"/>
      <c r="N704" s="6"/>
      <c r="O704" s="6"/>
      <c r="P704" s="8"/>
      <c r="Q704" s="8"/>
    </row>
    <row r="705" spans="1:20" ht="10.5" outlineLevel="3" x14ac:dyDescent="0.15">
      <c r="A705" s="73" t="s">
        <v>60</v>
      </c>
      <c r="B705" s="109">
        <v>4</v>
      </c>
      <c r="C705" s="110"/>
      <c r="D705" s="111" t="s">
        <v>199</v>
      </c>
      <c r="E705" s="111"/>
      <c r="F705" s="112" t="s">
        <v>61</v>
      </c>
      <c r="G705" s="111"/>
      <c r="H705" s="113"/>
      <c r="I705" s="114"/>
      <c r="J705" s="75">
        <f>SUBTOTAL(9,J706:J764)</f>
        <v>0</v>
      </c>
      <c r="K705" s="113"/>
      <c r="L705" s="76">
        <f>SUBTOTAL(9,L706:L764)</f>
        <v>116.37137611600001</v>
      </c>
      <c r="M705" s="113"/>
      <c r="N705" s="76">
        <f>SUBTOTAL(9,N706:N764)</f>
        <v>0</v>
      </c>
      <c r="O705" s="115"/>
      <c r="P705" s="75">
        <f>SUBTOTAL(9,P706:P764)</f>
        <v>0</v>
      </c>
      <c r="Q705" s="75">
        <f>SUBTOTAL(9,Q706:Q764)</f>
        <v>0</v>
      </c>
      <c r="R705" s="6"/>
      <c r="S705" s="8"/>
      <c r="T705" s="8"/>
    </row>
    <row r="706" spans="1:20" ht="11.25" outlineLevel="4" x14ac:dyDescent="0.2">
      <c r="A706" s="10"/>
      <c r="B706" s="116"/>
      <c r="C706" s="117">
        <v>153</v>
      </c>
      <c r="D706" s="118" t="s">
        <v>200</v>
      </c>
      <c r="E706" s="119" t="s">
        <v>821</v>
      </c>
      <c r="F706" s="120" t="s">
        <v>822</v>
      </c>
      <c r="G706" s="118" t="s">
        <v>203</v>
      </c>
      <c r="H706" s="121">
        <v>19.434799999999999</v>
      </c>
      <c r="I706" s="122"/>
      <c r="J706" s="123">
        <f>H706*I706</f>
        <v>0</v>
      </c>
      <c r="K706" s="121">
        <v>2.5018699999999998</v>
      </c>
      <c r="L706" s="121">
        <f>H706*K706</f>
        <v>48.623343075999998</v>
      </c>
      <c r="M706" s="121"/>
      <c r="N706" s="121">
        <f>H706*M706</f>
        <v>0</v>
      </c>
      <c r="O706" s="123">
        <v>21</v>
      </c>
      <c r="P706" s="123">
        <f>J706*(O706/100)</f>
        <v>0</v>
      </c>
      <c r="Q706" s="123">
        <f>J706+P706</f>
        <v>0</v>
      </c>
      <c r="R706" s="8"/>
      <c r="S706" s="8"/>
      <c r="T706" s="8"/>
    </row>
    <row r="707" spans="1:20" ht="9.75" outlineLevel="5" x14ac:dyDescent="0.2">
      <c r="A707" s="124"/>
      <c r="B707" s="125"/>
      <c r="C707" s="125"/>
      <c r="D707" s="126"/>
      <c r="E707" s="131" t="s">
        <v>17</v>
      </c>
      <c r="F707" s="127" t="s">
        <v>823</v>
      </c>
      <c r="G707" s="126"/>
      <c r="H707" s="128">
        <v>0</v>
      </c>
      <c r="I707" s="129"/>
      <c r="J707" s="130"/>
      <c r="K707" s="128"/>
      <c r="L707" s="128"/>
      <c r="M707" s="128"/>
      <c r="N707" s="128"/>
      <c r="O707" s="130"/>
      <c r="P707" s="130"/>
      <c r="Q707" s="130"/>
      <c r="R707" s="6"/>
      <c r="S707" s="8"/>
    </row>
    <row r="708" spans="1:20" ht="9.75" outlineLevel="5" x14ac:dyDescent="0.2">
      <c r="A708" s="124"/>
      <c r="B708" s="125"/>
      <c r="C708" s="125"/>
      <c r="D708" s="126"/>
      <c r="E708" s="131"/>
      <c r="F708" s="127" t="s">
        <v>824</v>
      </c>
      <c r="G708" s="126"/>
      <c r="H708" s="128">
        <v>19.434800000000006</v>
      </c>
      <c r="I708" s="129"/>
      <c r="J708" s="130"/>
      <c r="K708" s="128"/>
      <c r="L708" s="128"/>
      <c r="M708" s="128"/>
      <c r="N708" s="128"/>
      <c r="O708" s="130"/>
      <c r="P708" s="130"/>
      <c r="Q708" s="130"/>
      <c r="R708" s="6"/>
      <c r="S708" s="8"/>
    </row>
    <row r="709" spans="1:20" ht="7.5" customHeight="1" outlineLevel="5" x14ac:dyDescent="0.15">
      <c r="A709" s="8"/>
      <c r="B709" s="80"/>
      <c r="C709" s="79"/>
      <c r="D709" s="82"/>
      <c r="E709" s="37"/>
      <c r="F709" s="83"/>
      <c r="G709" s="82"/>
      <c r="H709" s="84"/>
      <c r="I709" s="86"/>
      <c r="J709" s="39"/>
      <c r="K709" s="43"/>
      <c r="L709" s="43"/>
      <c r="M709" s="43"/>
      <c r="N709" s="43"/>
      <c r="O709" s="39"/>
      <c r="P709" s="39"/>
      <c r="Q709" s="39"/>
      <c r="R709" s="6"/>
      <c r="S709" s="8"/>
    </row>
    <row r="710" spans="1:20" ht="11.25" outlineLevel="4" x14ac:dyDescent="0.2">
      <c r="A710" s="10"/>
      <c r="B710" s="116"/>
      <c r="C710" s="117">
        <v>154</v>
      </c>
      <c r="D710" s="118" t="s">
        <v>200</v>
      </c>
      <c r="E710" s="119" t="s">
        <v>825</v>
      </c>
      <c r="F710" s="120" t="s">
        <v>826</v>
      </c>
      <c r="G710" s="118" t="s">
        <v>203</v>
      </c>
      <c r="H710" s="121">
        <v>19.434799999999999</v>
      </c>
      <c r="I710" s="122"/>
      <c r="J710" s="123">
        <f>H710*I710</f>
        <v>0</v>
      </c>
      <c r="K710" s="121"/>
      <c r="L710" s="121">
        <f>H710*K710</f>
        <v>0</v>
      </c>
      <c r="M710" s="121"/>
      <c r="N710" s="121">
        <f>H710*M710</f>
        <v>0</v>
      </c>
      <c r="O710" s="123">
        <v>21</v>
      </c>
      <c r="P710" s="123">
        <f>J710*(O710/100)</f>
        <v>0</v>
      </c>
      <c r="Q710" s="123">
        <f>J710+P710</f>
        <v>0</v>
      </c>
      <c r="R710" s="8"/>
      <c r="S710" s="8"/>
      <c r="T710" s="8"/>
    </row>
    <row r="711" spans="1:20" ht="11.25" outlineLevel="4" x14ac:dyDescent="0.2">
      <c r="A711" s="10"/>
      <c r="B711" s="116"/>
      <c r="C711" s="117">
        <v>155</v>
      </c>
      <c r="D711" s="118" t="s">
        <v>200</v>
      </c>
      <c r="E711" s="119" t="s">
        <v>827</v>
      </c>
      <c r="F711" s="120" t="s">
        <v>828</v>
      </c>
      <c r="G711" s="118" t="s">
        <v>203</v>
      </c>
      <c r="H711" s="121">
        <v>19.434799999999999</v>
      </c>
      <c r="I711" s="122"/>
      <c r="J711" s="123">
        <f>H711*I711</f>
        <v>0</v>
      </c>
      <c r="K711" s="121">
        <v>3.0300000000000001E-2</v>
      </c>
      <c r="L711" s="121">
        <f>H711*K711</f>
        <v>0.58887444</v>
      </c>
      <c r="M711" s="121"/>
      <c r="N711" s="121">
        <f>H711*M711</f>
        <v>0</v>
      </c>
      <c r="O711" s="123">
        <v>21</v>
      </c>
      <c r="P711" s="123">
        <f>J711*(O711/100)</f>
        <v>0</v>
      </c>
      <c r="Q711" s="123">
        <f>J711+P711</f>
        <v>0</v>
      </c>
      <c r="R711" s="8"/>
      <c r="S711" s="8"/>
      <c r="T711" s="8"/>
    </row>
    <row r="712" spans="1:20" ht="11.25" outlineLevel="4" x14ac:dyDescent="0.2">
      <c r="A712" s="10"/>
      <c r="B712" s="116"/>
      <c r="C712" s="117">
        <v>156</v>
      </c>
      <c r="D712" s="118" t="s">
        <v>200</v>
      </c>
      <c r="E712" s="119" t="s">
        <v>829</v>
      </c>
      <c r="F712" s="120" t="s">
        <v>830</v>
      </c>
      <c r="G712" s="118" t="s">
        <v>262</v>
      </c>
      <c r="H712" s="121">
        <v>191.3</v>
      </c>
      <c r="I712" s="122"/>
      <c r="J712" s="123">
        <f>H712*I712</f>
        <v>0</v>
      </c>
      <c r="K712" s="121">
        <v>0.11</v>
      </c>
      <c r="L712" s="121">
        <f>H712*K712</f>
        <v>21.043000000000003</v>
      </c>
      <c r="M712" s="121"/>
      <c r="N712" s="121">
        <f>H712*M712</f>
        <v>0</v>
      </c>
      <c r="O712" s="123">
        <v>21</v>
      </c>
      <c r="P712" s="123">
        <f>J712*(O712/100)</f>
        <v>0</v>
      </c>
      <c r="Q712" s="123">
        <f>J712+P712</f>
        <v>0</v>
      </c>
      <c r="R712" s="8"/>
      <c r="S712" s="8"/>
      <c r="T712" s="8"/>
    </row>
    <row r="713" spans="1:20" ht="9.75" outlineLevel="5" x14ac:dyDescent="0.2">
      <c r="A713" s="124"/>
      <c r="B713" s="125"/>
      <c r="C713" s="125"/>
      <c r="D713" s="126"/>
      <c r="E713" s="131" t="s">
        <v>17</v>
      </c>
      <c r="F713" s="127" t="s">
        <v>831</v>
      </c>
      <c r="G713" s="126"/>
      <c r="H713" s="128">
        <v>0</v>
      </c>
      <c r="I713" s="129"/>
      <c r="J713" s="130"/>
      <c r="K713" s="128"/>
      <c r="L713" s="128"/>
      <c r="M713" s="128"/>
      <c r="N713" s="128"/>
      <c r="O713" s="130"/>
      <c r="P713" s="130"/>
      <c r="Q713" s="130"/>
      <c r="R713" s="6"/>
      <c r="S713" s="8"/>
    </row>
    <row r="714" spans="1:20" ht="9.75" outlineLevel="5" x14ac:dyDescent="0.2">
      <c r="A714" s="124"/>
      <c r="B714" s="125"/>
      <c r="C714" s="125"/>
      <c r="D714" s="126"/>
      <c r="E714" s="131"/>
      <c r="F714" s="127" t="s">
        <v>832</v>
      </c>
      <c r="G714" s="126"/>
      <c r="H714" s="128">
        <v>106.54</v>
      </c>
      <c r="I714" s="129"/>
      <c r="J714" s="130"/>
      <c r="K714" s="128"/>
      <c r="L714" s="128"/>
      <c r="M714" s="128"/>
      <c r="N714" s="128"/>
      <c r="O714" s="130"/>
      <c r="P714" s="130"/>
      <c r="Q714" s="130"/>
      <c r="R714" s="6"/>
      <c r="S714" s="8"/>
    </row>
    <row r="715" spans="1:20" ht="9.75" outlineLevel="5" x14ac:dyDescent="0.2">
      <c r="A715" s="124"/>
      <c r="B715" s="125"/>
      <c r="C715" s="125"/>
      <c r="D715" s="126"/>
      <c r="E715" s="131"/>
      <c r="F715" s="127" t="s">
        <v>833</v>
      </c>
      <c r="G715" s="126"/>
      <c r="H715" s="128">
        <v>0</v>
      </c>
      <c r="I715" s="129"/>
      <c r="J715" s="130"/>
      <c r="K715" s="128"/>
      <c r="L715" s="128"/>
      <c r="M715" s="128"/>
      <c r="N715" s="128"/>
      <c r="O715" s="130"/>
      <c r="P715" s="130"/>
      <c r="Q715" s="130"/>
      <c r="R715" s="6"/>
      <c r="S715" s="8"/>
    </row>
    <row r="716" spans="1:20" ht="9.75" outlineLevel="5" x14ac:dyDescent="0.2">
      <c r="A716" s="124"/>
      <c r="B716" s="125"/>
      <c r="C716" s="125"/>
      <c r="D716" s="126"/>
      <c r="E716" s="131"/>
      <c r="F716" s="127" t="s">
        <v>834</v>
      </c>
      <c r="G716" s="126"/>
      <c r="H716" s="128">
        <v>84.76</v>
      </c>
      <c r="I716" s="129"/>
      <c r="J716" s="130"/>
      <c r="K716" s="128"/>
      <c r="L716" s="128"/>
      <c r="M716" s="128"/>
      <c r="N716" s="128"/>
      <c r="O716" s="130"/>
      <c r="P716" s="130"/>
      <c r="Q716" s="130"/>
      <c r="R716" s="6"/>
      <c r="S716" s="8"/>
    </row>
    <row r="717" spans="1:20" ht="7.5" customHeight="1" outlineLevel="5" x14ac:dyDescent="0.15">
      <c r="A717" s="8"/>
      <c r="B717" s="80"/>
      <c r="C717" s="79"/>
      <c r="D717" s="82"/>
      <c r="E717" s="37"/>
      <c r="F717" s="83"/>
      <c r="G717" s="82"/>
      <c r="H717" s="84"/>
      <c r="I717" s="86"/>
      <c r="J717" s="39"/>
      <c r="K717" s="43"/>
      <c r="L717" s="43"/>
      <c r="M717" s="43"/>
      <c r="N717" s="43"/>
      <c r="O717" s="39"/>
      <c r="P717" s="39"/>
      <c r="Q717" s="39"/>
      <c r="R717" s="6"/>
      <c r="S717" s="8"/>
    </row>
    <row r="718" spans="1:20" ht="11.25" outlineLevel="4" x14ac:dyDescent="0.2">
      <c r="A718" s="10"/>
      <c r="B718" s="116"/>
      <c r="C718" s="117">
        <v>157</v>
      </c>
      <c r="D718" s="118" t="s">
        <v>200</v>
      </c>
      <c r="E718" s="119" t="s">
        <v>835</v>
      </c>
      <c r="F718" s="120" t="s">
        <v>836</v>
      </c>
      <c r="G718" s="118" t="s">
        <v>262</v>
      </c>
      <c r="H718" s="121">
        <v>871.74</v>
      </c>
      <c r="I718" s="122"/>
      <c r="J718" s="123">
        <f>H718*I718</f>
        <v>0</v>
      </c>
      <c r="K718" s="121">
        <v>1.0999999999999999E-2</v>
      </c>
      <c r="L718" s="121">
        <f>H718*K718</f>
        <v>9.5891399999999987</v>
      </c>
      <c r="M718" s="121"/>
      <c r="N718" s="121">
        <f>H718*M718</f>
        <v>0</v>
      </c>
      <c r="O718" s="123">
        <v>21</v>
      </c>
      <c r="P718" s="123">
        <f>J718*(O718/100)</f>
        <v>0</v>
      </c>
      <c r="Q718" s="123">
        <f>J718+P718</f>
        <v>0</v>
      </c>
      <c r="R718" s="8"/>
      <c r="S718" s="8"/>
      <c r="T718" s="8"/>
    </row>
    <row r="719" spans="1:20" ht="9.75" outlineLevel="5" x14ac:dyDescent="0.2">
      <c r="A719" s="124"/>
      <c r="B719" s="125"/>
      <c r="C719" s="125"/>
      <c r="D719" s="126"/>
      <c r="E719" s="131" t="s">
        <v>17</v>
      </c>
      <c r="F719" s="127" t="s">
        <v>831</v>
      </c>
      <c r="G719" s="126"/>
      <c r="H719" s="128">
        <v>0</v>
      </c>
      <c r="I719" s="129"/>
      <c r="J719" s="130"/>
      <c r="K719" s="128"/>
      <c r="L719" s="128"/>
      <c r="M719" s="128"/>
      <c r="N719" s="128"/>
      <c r="O719" s="130"/>
      <c r="P719" s="130"/>
      <c r="Q719" s="130"/>
      <c r="R719" s="6"/>
      <c r="S719" s="8"/>
    </row>
    <row r="720" spans="1:20" ht="9.75" outlineLevel="5" x14ac:dyDescent="0.2">
      <c r="A720" s="124"/>
      <c r="B720" s="125"/>
      <c r="C720" s="125"/>
      <c r="D720" s="126"/>
      <c r="E720" s="131"/>
      <c r="F720" s="127" t="s">
        <v>837</v>
      </c>
      <c r="G720" s="126"/>
      <c r="H720" s="128">
        <v>532.69999999999993</v>
      </c>
      <c r="I720" s="129"/>
      <c r="J720" s="130"/>
      <c r="K720" s="128"/>
      <c r="L720" s="128"/>
      <c r="M720" s="128"/>
      <c r="N720" s="128"/>
      <c r="O720" s="130"/>
      <c r="P720" s="130"/>
      <c r="Q720" s="130"/>
      <c r="R720" s="6"/>
      <c r="S720" s="8"/>
    </row>
    <row r="721" spans="1:20" ht="9.75" outlineLevel="5" x14ac:dyDescent="0.2">
      <c r="A721" s="124"/>
      <c r="B721" s="125"/>
      <c r="C721" s="125"/>
      <c r="D721" s="126"/>
      <c r="E721" s="131"/>
      <c r="F721" s="127" t="s">
        <v>833</v>
      </c>
      <c r="G721" s="126"/>
      <c r="H721" s="128">
        <v>0</v>
      </c>
      <c r="I721" s="129"/>
      <c r="J721" s="130"/>
      <c r="K721" s="128"/>
      <c r="L721" s="128"/>
      <c r="M721" s="128"/>
      <c r="N721" s="128"/>
      <c r="O721" s="130"/>
      <c r="P721" s="130"/>
      <c r="Q721" s="130"/>
      <c r="R721" s="6"/>
      <c r="S721" s="8"/>
    </row>
    <row r="722" spans="1:20" ht="9.75" outlineLevel="5" x14ac:dyDescent="0.2">
      <c r="A722" s="124"/>
      <c r="B722" s="125"/>
      <c r="C722" s="125"/>
      <c r="D722" s="126"/>
      <c r="E722" s="131"/>
      <c r="F722" s="127" t="s">
        <v>838</v>
      </c>
      <c r="G722" s="126"/>
      <c r="H722" s="128">
        <v>339.04</v>
      </c>
      <c r="I722" s="129"/>
      <c r="J722" s="130"/>
      <c r="K722" s="128"/>
      <c r="L722" s="128"/>
      <c r="M722" s="128"/>
      <c r="N722" s="128"/>
      <c r="O722" s="130"/>
      <c r="P722" s="130"/>
      <c r="Q722" s="130"/>
      <c r="R722" s="6"/>
      <c r="S722" s="8"/>
    </row>
    <row r="723" spans="1:20" ht="7.5" customHeight="1" outlineLevel="5" x14ac:dyDescent="0.15">
      <c r="A723" s="8"/>
      <c r="B723" s="80"/>
      <c r="C723" s="79"/>
      <c r="D723" s="82"/>
      <c r="E723" s="37"/>
      <c r="F723" s="83"/>
      <c r="G723" s="82"/>
      <c r="H723" s="84"/>
      <c r="I723" s="86"/>
      <c r="J723" s="39"/>
      <c r="K723" s="43"/>
      <c r="L723" s="43"/>
      <c r="M723" s="43"/>
      <c r="N723" s="43"/>
      <c r="O723" s="39"/>
      <c r="P723" s="39"/>
      <c r="Q723" s="39"/>
      <c r="R723" s="6"/>
      <c r="S723" s="8"/>
    </row>
    <row r="724" spans="1:20" ht="11.25" outlineLevel="4" x14ac:dyDescent="0.2">
      <c r="A724" s="10"/>
      <c r="B724" s="116"/>
      <c r="C724" s="117">
        <v>158</v>
      </c>
      <c r="D724" s="118" t="s">
        <v>200</v>
      </c>
      <c r="E724" s="119" t="s">
        <v>323</v>
      </c>
      <c r="F724" s="120" t="s">
        <v>324</v>
      </c>
      <c r="G724" s="118" t="s">
        <v>262</v>
      </c>
      <c r="H724" s="121">
        <v>330.12</v>
      </c>
      <c r="I724" s="122"/>
      <c r="J724" s="123">
        <f>H724*I724</f>
        <v>0</v>
      </c>
      <c r="K724" s="121">
        <v>1.2999999999999999E-4</v>
      </c>
      <c r="L724" s="121">
        <f>H724*K724</f>
        <v>4.2915599999999998E-2</v>
      </c>
      <c r="M724" s="121"/>
      <c r="N724" s="121">
        <f>H724*M724</f>
        <v>0</v>
      </c>
      <c r="O724" s="123">
        <v>21</v>
      </c>
      <c r="P724" s="123">
        <f>J724*(O724/100)</f>
        <v>0</v>
      </c>
      <c r="Q724" s="123">
        <f>J724+P724</f>
        <v>0</v>
      </c>
      <c r="R724" s="8"/>
      <c r="S724" s="8"/>
      <c r="T724" s="8"/>
    </row>
    <row r="725" spans="1:20" ht="9.75" outlineLevel="5" x14ac:dyDescent="0.2">
      <c r="A725" s="124"/>
      <c r="B725" s="125"/>
      <c r="C725" s="125"/>
      <c r="D725" s="126"/>
      <c r="E725" s="131" t="s">
        <v>17</v>
      </c>
      <c r="F725" s="127" t="s">
        <v>839</v>
      </c>
      <c r="G725" s="126"/>
      <c r="H725" s="128">
        <v>330.12</v>
      </c>
      <c r="I725" s="129"/>
      <c r="J725" s="130"/>
      <c r="K725" s="128"/>
      <c r="L725" s="128"/>
      <c r="M725" s="128"/>
      <c r="N725" s="128"/>
      <c r="O725" s="130"/>
      <c r="P725" s="130"/>
      <c r="Q725" s="130"/>
      <c r="R725" s="6"/>
      <c r="S725" s="8"/>
    </row>
    <row r="726" spans="1:20" ht="7.5" customHeight="1" outlineLevel="5" x14ac:dyDescent="0.15">
      <c r="A726" s="8"/>
      <c r="B726" s="80"/>
      <c r="C726" s="79"/>
      <c r="D726" s="82"/>
      <c r="E726" s="37"/>
      <c r="F726" s="83"/>
      <c r="G726" s="82"/>
      <c r="H726" s="84"/>
      <c r="I726" s="86"/>
      <c r="J726" s="39"/>
      <c r="K726" s="43"/>
      <c r="L726" s="43"/>
      <c r="M726" s="43"/>
      <c r="N726" s="43"/>
      <c r="O726" s="39"/>
      <c r="P726" s="39"/>
      <c r="Q726" s="39"/>
      <c r="R726" s="6"/>
      <c r="S726" s="8"/>
    </row>
    <row r="727" spans="1:20" ht="22.5" outlineLevel="4" x14ac:dyDescent="0.2">
      <c r="A727" s="10"/>
      <c r="B727" s="116"/>
      <c r="C727" s="117">
        <v>159</v>
      </c>
      <c r="D727" s="118" t="s">
        <v>200</v>
      </c>
      <c r="E727" s="119" t="s">
        <v>840</v>
      </c>
      <c r="F727" s="120" t="s">
        <v>841</v>
      </c>
      <c r="G727" s="118" t="s">
        <v>338</v>
      </c>
      <c r="H727" s="121">
        <v>157.5</v>
      </c>
      <c r="I727" s="122"/>
      <c r="J727" s="123">
        <f>H727*I727</f>
        <v>0</v>
      </c>
      <c r="K727" s="121">
        <v>2.0000000000000002E-5</v>
      </c>
      <c r="L727" s="121">
        <f>H727*K727</f>
        <v>3.1500000000000005E-3</v>
      </c>
      <c r="M727" s="121"/>
      <c r="N727" s="121">
        <f>H727*M727</f>
        <v>0</v>
      </c>
      <c r="O727" s="123">
        <v>21</v>
      </c>
      <c r="P727" s="123">
        <f>J727*(O727/100)</f>
        <v>0</v>
      </c>
      <c r="Q727" s="123">
        <f>J727+P727</f>
        <v>0</v>
      </c>
      <c r="R727" s="8"/>
      <c r="S727" s="8"/>
      <c r="T727" s="8"/>
    </row>
    <row r="728" spans="1:20" ht="9.75" outlineLevel="5" x14ac:dyDescent="0.2">
      <c r="A728" s="124"/>
      <c r="B728" s="125"/>
      <c r="C728" s="125"/>
      <c r="D728" s="126"/>
      <c r="E728" s="131" t="s">
        <v>17</v>
      </c>
      <c r="F728" s="127" t="s">
        <v>619</v>
      </c>
      <c r="G728" s="126"/>
      <c r="H728" s="128">
        <v>0</v>
      </c>
      <c r="I728" s="129"/>
      <c r="J728" s="130"/>
      <c r="K728" s="128"/>
      <c r="L728" s="128"/>
      <c r="M728" s="128"/>
      <c r="N728" s="128"/>
      <c r="O728" s="130"/>
      <c r="P728" s="130"/>
      <c r="Q728" s="130"/>
      <c r="R728" s="6"/>
      <c r="S728" s="8"/>
    </row>
    <row r="729" spans="1:20" ht="9.75" outlineLevel="5" x14ac:dyDescent="0.2">
      <c r="A729" s="124"/>
      <c r="B729" s="125"/>
      <c r="C729" s="125"/>
      <c r="D729" s="126"/>
      <c r="E729" s="131"/>
      <c r="F729" s="127" t="s">
        <v>842</v>
      </c>
      <c r="G729" s="126"/>
      <c r="H729" s="128">
        <v>39.739999999999995</v>
      </c>
      <c r="I729" s="129"/>
      <c r="J729" s="130"/>
      <c r="K729" s="128"/>
      <c r="L729" s="128"/>
      <c r="M729" s="128"/>
      <c r="N729" s="128"/>
      <c r="O729" s="130"/>
      <c r="P729" s="130"/>
      <c r="Q729" s="130"/>
      <c r="R729" s="6"/>
      <c r="S729" s="8"/>
    </row>
    <row r="730" spans="1:20" ht="9.75" outlineLevel="5" x14ac:dyDescent="0.2">
      <c r="A730" s="124"/>
      <c r="B730" s="125"/>
      <c r="C730" s="125"/>
      <c r="D730" s="126"/>
      <c r="E730" s="131"/>
      <c r="F730" s="127" t="s">
        <v>627</v>
      </c>
      <c r="G730" s="126"/>
      <c r="H730" s="128">
        <v>0</v>
      </c>
      <c r="I730" s="129"/>
      <c r="J730" s="130"/>
      <c r="K730" s="128"/>
      <c r="L730" s="128"/>
      <c r="M730" s="128"/>
      <c r="N730" s="128"/>
      <c r="O730" s="130"/>
      <c r="P730" s="130"/>
      <c r="Q730" s="130"/>
      <c r="R730" s="6"/>
      <c r="S730" s="8"/>
    </row>
    <row r="731" spans="1:20" ht="9.75" outlineLevel="5" x14ac:dyDescent="0.2">
      <c r="A731" s="124"/>
      <c r="B731" s="125"/>
      <c r="C731" s="125"/>
      <c r="D731" s="126"/>
      <c r="E731" s="131"/>
      <c r="F731" s="127" t="s">
        <v>843</v>
      </c>
      <c r="G731" s="126"/>
      <c r="H731" s="128">
        <v>54.09</v>
      </c>
      <c r="I731" s="129"/>
      <c r="J731" s="130"/>
      <c r="K731" s="128"/>
      <c r="L731" s="128"/>
      <c r="M731" s="128"/>
      <c r="N731" s="128"/>
      <c r="O731" s="130"/>
      <c r="P731" s="130"/>
      <c r="Q731" s="130"/>
      <c r="R731" s="6"/>
      <c r="S731" s="8"/>
    </row>
    <row r="732" spans="1:20" ht="9.75" outlineLevel="5" x14ac:dyDescent="0.2">
      <c r="A732" s="124"/>
      <c r="B732" s="125"/>
      <c r="C732" s="125"/>
      <c r="D732" s="126"/>
      <c r="E732" s="131"/>
      <c r="F732" s="127" t="s">
        <v>844</v>
      </c>
      <c r="G732" s="126"/>
      <c r="H732" s="128">
        <v>42</v>
      </c>
      <c r="I732" s="129"/>
      <c r="J732" s="130"/>
      <c r="K732" s="128"/>
      <c r="L732" s="128"/>
      <c r="M732" s="128"/>
      <c r="N732" s="128"/>
      <c r="O732" s="130"/>
      <c r="P732" s="130"/>
      <c r="Q732" s="130"/>
      <c r="R732" s="6"/>
      <c r="S732" s="8"/>
    </row>
    <row r="733" spans="1:20" ht="9.75" outlineLevel="5" x14ac:dyDescent="0.2">
      <c r="A733" s="124"/>
      <c r="B733" s="125"/>
      <c r="C733" s="125"/>
      <c r="D733" s="126"/>
      <c r="E733" s="131"/>
      <c r="F733" s="127" t="s">
        <v>635</v>
      </c>
      <c r="G733" s="126"/>
      <c r="H733" s="128">
        <v>0</v>
      </c>
      <c r="I733" s="129"/>
      <c r="J733" s="130"/>
      <c r="K733" s="128"/>
      <c r="L733" s="128"/>
      <c r="M733" s="128"/>
      <c r="N733" s="128"/>
      <c r="O733" s="130"/>
      <c r="P733" s="130"/>
      <c r="Q733" s="130"/>
      <c r="R733" s="6"/>
      <c r="S733" s="8"/>
    </row>
    <row r="734" spans="1:20" ht="9.75" outlineLevel="5" x14ac:dyDescent="0.2">
      <c r="A734" s="124"/>
      <c r="B734" s="125"/>
      <c r="C734" s="125"/>
      <c r="D734" s="126"/>
      <c r="E734" s="131"/>
      <c r="F734" s="127" t="s">
        <v>476</v>
      </c>
      <c r="G734" s="126"/>
      <c r="H734" s="128">
        <v>6.5149999999999997</v>
      </c>
      <c r="I734" s="129"/>
      <c r="J734" s="130"/>
      <c r="K734" s="128"/>
      <c r="L734" s="128"/>
      <c r="M734" s="128"/>
      <c r="N734" s="128"/>
      <c r="O734" s="130"/>
      <c r="P734" s="130"/>
      <c r="Q734" s="130"/>
      <c r="R734" s="6"/>
      <c r="S734" s="8"/>
    </row>
    <row r="735" spans="1:20" ht="9.75" outlineLevel="5" x14ac:dyDescent="0.2">
      <c r="A735" s="124"/>
      <c r="B735" s="125"/>
      <c r="C735" s="125"/>
      <c r="D735" s="126"/>
      <c r="E735" s="131"/>
      <c r="F735" s="127" t="s">
        <v>637</v>
      </c>
      <c r="G735" s="126"/>
      <c r="H735" s="128">
        <v>0</v>
      </c>
      <c r="I735" s="129"/>
      <c r="J735" s="130"/>
      <c r="K735" s="128"/>
      <c r="L735" s="128"/>
      <c r="M735" s="128"/>
      <c r="N735" s="128"/>
      <c r="O735" s="130"/>
      <c r="P735" s="130"/>
      <c r="Q735" s="130"/>
      <c r="R735" s="6"/>
      <c r="S735" s="8"/>
    </row>
    <row r="736" spans="1:20" ht="9.75" outlineLevel="5" x14ac:dyDescent="0.2">
      <c r="A736" s="124"/>
      <c r="B736" s="125"/>
      <c r="C736" s="125"/>
      <c r="D736" s="126"/>
      <c r="E736" s="131"/>
      <c r="F736" s="127" t="s">
        <v>845</v>
      </c>
      <c r="G736" s="126"/>
      <c r="H736" s="128">
        <v>0</v>
      </c>
      <c r="I736" s="129"/>
      <c r="J736" s="130"/>
      <c r="K736" s="128"/>
      <c r="L736" s="128"/>
      <c r="M736" s="128"/>
      <c r="N736" s="128"/>
      <c r="O736" s="130"/>
      <c r="P736" s="130"/>
      <c r="Q736" s="130"/>
      <c r="R736" s="6"/>
      <c r="S736" s="8"/>
    </row>
    <row r="737" spans="1:20" ht="9.75" outlineLevel="5" x14ac:dyDescent="0.2">
      <c r="A737" s="124"/>
      <c r="B737" s="125"/>
      <c r="C737" s="125"/>
      <c r="D737" s="126"/>
      <c r="E737" s="131"/>
      <c r="F737" s="127" t="s">
        <v>846</v>
      </c>
      <c r="G737" s="126"/>
      <c r="H737" s="128">
        <v>28.25</v>
      </c>
      <c r="I737" s="129"/>
      <c r="J737" s="130"/>
      <c r="K737" s="128"/>
      <c r="L737" s="128"/>
      <c r="M737" s="128"/>
      <c r="N737" s="128"/>
      <c r="O737" s="130"/>
      <c r="P737" s="130"/>
      <c r="Q737" s="130"/>
      <c r="R737" s="6"/>
      <c r="S737" s="8"/>
    </row>
    <row r="738" spans="1:20" ht="9.75" outlineLevel="5" x14ac:dyDescent="0.2">
      <c r="A738" s="124"/>
      <c r="B738" s="125"/>
      <c r="C738" s="125"/>
      <c r="D738" s="126"/>
      <c r="E738" s="131"/>
      <c r="F738" s="127" t="s">
        <v>847</v>
      </c>
      <c r="G738" s="126"/>
      <c r="H738" s="128">
        <v>0</v>
      </c>
      <c r="I738" s="129"/>
      <c r="J738" s="130"/>
      <c r="K738" s="128"/>
      <c r="L738" s="128"/>
      <c r="M738" s="128"/>
      <c r="N738" s="128"/>
      <c r="O738" s="130"/>
      <c r="P738" s="130"/>
      <c r="Q738" s="130"/>
      <c r="R738" s="6"/>
      <c r="S738" s="8"/>
    </row>
    <row r="739" spans="1:20" ht="9.75" outlineLevel="5" x14ac:dyDescent="0.2">
      <c r="A739" s="124"/>
      <c r="B739" s="125"/>
      <c r="C739" s="125"/>
      <c r="D739" s="126"/>
      <c r="E739" s="131"/>
      <c r="F739" s="127" t="s">
        <v>848</v>
      </c>
      <c r="G739" s="126"/>
      <c r="H739" s="128">
        <v>-13.100000000000003</v>
      </c>
      <c r="I739" s="129"/>
      <c r="J739" s="130"/>
      <c r="K739" s="128"/>
      <c r="L739" s="128"/>
      <c r="M739" s="128"/>
      <c r="N739" s="128"/>
      <c r="O739" s="130"/>
      <c r="P739" s="130"/>
      <c r="Q739" s="130"/>
      <c r="R739" s="6"/>
      <c r="S739" s="8"/>
    </row>
    <row r="740" spans="1:20" ht="9.75" outlineLevel="5" x14ac:dyDescent="0.2">
      <c r="A740" s="124"/>
      <c r="B740" s="125"/>
      <c r="C740" s="125"/>
      <c r="D740" s="126"/>
      <c r="E740" s="131"/>
      <c r="F740" s="127" t="s">
        <v>849</v>
      </c>
      <c r="G740" s="126"/>
      <c r="H740" s="128">
        <v>5.0000000000000001E-3</v>
      </c>
      <c r="I740" s="129"/>
      <c r="J740" s="130"/>
      <c r="K740" s="128"/>
      <c r="L740" s="128"/>
      <c r="M740" s="128"/>
      <c r="N740" s="128"/>
      <c r="O740" s="130"/>
      <c r="P740" s="130"/>
      <c r="Q740" s="130"/>
      <c r="R740" s="6"/>
      <c r="S740" s="8"/>
    </row>
    <row r="741" spans="1:20" ht="7.5" customHeight="1" outlineLevel="5" x14ac:dyDescent="0.15">
      <c r="A741" s="8"/>
      <c r="B741" s="80"/>
      <c r="C741" s="79"/>
      <c r="D741" s="82"/>
      <c r="E741" s="37"/>
      <c r="F741" s="83"/>
      <c r="G741" s="82"/>
      <c r="H741" s="84"/>
      <c r="I741" s="86"/>
      <c r="J741" s="39"/>
      <c r="K741" s="43"/>
      <c r="L741" s="43"/>
      <c r="M741" s="43"/>
      <c r="N741" s="43"/>
      <c r="O741" s="39"/>
      <c r="P741" s="39"/>
      <c r="Q741" s="39"/>
      <c r="R741" s="6"/>
      <c r="S741" s="8"/>
    </row>
    <row r="742" spans="1:20" ht="22.5" outlineLevel="4" x14ac:dyDescent="0.2">
      <c r="A742" s="10"/>
      <c r="B742" s="116"/>
      <c r="C742" s="117">
        <v>160</v>
      </c>
      <c r="D742" s="118" t="s">
        <v>200</v>
      </c>
      <c r="E742" s="119" t="s">
        <v>850</v>
      </c>
      <c r="F742" s="120" t="s">
        <v>851</v>
      </c>
      <c r="G742" s="118" t="s">
        <v>338</v>
      </c>
      <c r="H742" s="121">
        <v>95.1</v>
      </c>
      <c r="I742" s="122"/>
      <c r="J742" s="123">
        <f>H742*I742</f>
        <v>0</v>
      </c>
      <c r="K742" s="121">
        <v>2.0000000000000002E-5</v>
      </c>
      <c r="L742" s="121">
        <f>H742*K742</f>
        <v>1.902E-3</v>
      </c>
      <c r="M742" s="121"/>
      <c r="N742" s="121">
        <f>H742*M742</f>
        <v>0</v>
      </c>
      <c r="O742" s="123">
        <v>21</v>
      </c>
      <c r="P742" s="123">
        <f>J742*(O742/100)</f>
        <v>0</v>
      </c>
      <c r="Q742" s="123">
        <f>J742+P742</f>
        <v>0</v>
      </c>
      <c r="R742" s="8"/>
      <c r="S742" s="8"/>
      <c r="T742" s="8"/>
    </row>
    <row r="743" spans="1:20" ht="9.75" outlineLevel="5" x14ac:dyDescent="0.2">
      <c r="A743" s="124"/>
      <c r="B743" s="125"/>
      <c r="C743" s="125"/>
      <c r="D743" s="126"/>
      <c r="E743" s="131" t="s">
        <v>17</v>
      </c>
      <c r="F743" s="127" t="s">
        <v>619</v>
      </c>
      <c r="G743" s="126"/>
      <c r="H743" s="128">
        <v>0</v>
      </c>
      <c r="I743" s="129"/>
      <c r="J743" s="130"/>
      <c r="K743" s="128"/>
      <c r="L743" s="128"/>
      <c r="M743" s="128"/>
      <c r="N743" s="128"/>
      <c r="O743" s="130"/>
      <c r="P743" s="130"/>
      <c r="Q743" s="130"/>
      <c r="R743" s="6"/>
      <c r="S743" s="8"/>
    </row>
    <row r="744" spans="1:20" ht="9.75" outlineLevel="5" x14ac:dyDescent="0.2">
      <c r="A744" s="124"/>
      <c r="B744" s="125"/>
      <c r="C744" s="125"/>
      <c r="D744" s="126"/>
      <c r="E744" s="131"/>
      <c r="F744" s="127" t="s">
        <v>852</v>
      </c>
      <c r="G744" s="126"/>
      <c r="H744" s="128">
        <v>36.299999999999997</v>
      </c>
      <c r="I744" s="129"/>
      <c r="J744" s="130"/>
      <c r="K744" s="128"/>
      <c r="L744" s="128"/>
      <c r="M744" s="128"/>
      <c r="N744" s="128"/>
      <c r="O744" s="130"/>
      <c r="P744" s="130"/>
      <c r="Q744" s="130"/>
      <c r="R744" s="6"/>
      <c r="S744" s="8"/>
    </row>
    <row r="745" spans="1:20" ht="9.75" outlineLevel="5" x14ac:dyDescent="0.2">
      <c r="A745" s="124"/>
      <c r="B745" s="125"/>
      <c r="C745" s="125"/>
      <c r="D745" s="126"/>
      <c r="E745" s="131"/>
      <c r="F745" s="127" t="s">
        <v>627</v>
      </c>
      <c r="G745" s="126"/>
      <c r="H745" s="128">
        <v>0</v>
      </c>
      <c r="I745" s="129"/>
      <c r="J745" s="130"/>
      <c r="K745" s="128"/>
      <c r="L745" s="128"/>
      <c r="M745" s="128"/>
      <c r="N745" s="128"/>
      <c r="O745" s="130"/>
      <c r="P745" s="130"/>
      <c r="Q745" s="130"/>
      <c r="R745" s="6"/>
      <c r="S745" s="8"/>
    </row>
    <row r="746" spans="1:20" ht="9.75" outlineLevel="5" x14ac:dyDescent="0.2">
      <c r="A746" s="124"/>
      <c r="B746" s="125"/>
      <c r="C746" s="125"/>
      <c r="D746" s="126"/>
      <c r="E746" s="131"/>
      <c r="F746" s="127" t="s">
        <v>853</v>
      </c>
      <c r="G746" s="126"/>
      <c r="H746" s="128">
        <v>35.6</v>
      </c>
      <c r="I746" s="129"/>
      <c r="J746" s="130"/>
      <c r="K746" s="128"/>
      <c r="L746" s="128"/>
      <c r="M746" s="128"/>
      <c r="N746" s="128"/>
      <c r="O746" s="130"/>
      <c r="P746" s="130"/>
      <c r="Q746" s="130"/>
      <c r="R746" s="6"/>
      <c r="S746" s="8"/>
    </row>
    <row r="747" spans="1:20" ht="9.75" outlineLevel="5" x14ac:dyDescent="0.2">
      <c r="A747" s="124"/>
      <c r="B747" s="125"/>
      <c r="C747" s="125"/>
      <c r="D747" s="126"/>
      <c r="E747" s="131"/>
      <c r="F747" s="127" t="s">
        <v>637</v>
      </c>
      <c r="G747" s="126"/>
      <c r="H747" s="128">
        <v>0</v>
      </c>
      <c r="I747" s="129"/>
      <c r="J747" s="130"/>
      <c r="K747" s="128"/>
      <c r="L747" s="128"/>
      <c r="M747" s="128"/>
      <c r="N747" s="128"/>
      <c r="O747" s="130"/>
      <c r="P747" s="130"/>
      <c r="Q747" s="130"/>
      <c r="R747" s="6"/>
      <c r="S747" s="8"/>
    </row>
    <row r="748" spans="1:20" ht="9.75" outlineLevel="5" x14ac:dyDescent="0.2">
      <c r="A748" s="124"/>
      <c r="B748" s="125"/>
      <c r="C748" s="125"/>
      <c r="D748" s="126"/>
      <c r="E748" s="131"/>
      <c r="F748" s="127" t="s">
        <v>854</v>
      </c>
      <c r="G748" s="126"/>
      <c r="H748" s="128">
        <v>10.1</v>
      </c>
      <c r="I748" s="129"/>
      <c r="J748" s="130"/>
      <c r="K748" s="128"/>
      <c r="L748" s="128"/>
      <c r="M748" s="128"/>
      <c r="N748" s="128"/>
      <c r="O748" s="130"/>
      <c r="P748" s="130"/>
      <c r="Q748" s="130"/>
      <c r="R748" s="6"/>
      <c r="S748" s="8"/>
    </row>
    <row r="749" spans="1:20" ht="9.75" outlineLevel="5" x14ac:dyDescent="0.2">
      <c r="A749" s="124"/>
      <c r="B749" s="125"/>
      <c r="C749" s="125"/>
      <c r="D749" s="126"/>
      <c r="E749" s="131"/>
      <c r="F749" s="127" t="s">
        <v>855</v>
      </c>
      <c r="G749" s="126"/>
      <c r="H749" s="128">
        <v>0</v>
      </c>
      <c r="I749" s="129"/>
      <c r="J749" s="130"/>
      <c r="K749" s="128"/>
      <c r="L749" s="128"/>
      <c r="M749" s="128"/>
      <c r="N749" s="128"/>
      <c r="O749" s="130"/>
      <c r="P749" s="130"/>
      <c r="Q749" s="130"/>
      <c r="R749" s="6"/>
      <c r="S749" s="8"/>
    </row>
    <row r="750" spans="1:20" ht="9.75" outlineLevel="5" x14ac:dyDescent="0.2">
      <c r="A750" s="124"/>
      <c r="B750" s="125"/>
      <c r="C750" s="125"/>
      <c r="D750" s="126"/>
      <c r="E750" s="131"/>
      <c r="F750" s="127" t="s">
        <v>856</v>
      </c>
      <c r="G750" s="126"/>
      <c r="H750" s="128">
        <v>13.100000000000003</v>
      </c>
      <c r="I750" s="129"/>
      <c r="J750" s="130"/>
      <c r="K750" s="128"/>
      <c r="L750" s="128"/>
      <c r="M750" s="128"/>
      <c r="N750" s="128"/>
      <c r="O750" s="130"/>
      <c r="P750" s="130"/>
      <c r="Q750" s="130"/>
      <c r="R750" s="6"/>
      <c r="S750" s="8"/>
    </row>
    <row r="751" spans="1:20" ht="7.5" customHeight="1" outlineLevel="5" x14ac:dyDescent="0.15">
      <c r="A751" s="8"/>
      <c r="B751" s="80"/>
      <c r="C751" s="79"/>
      <c r="D751" s="82"/>
      <c r="E751" s="37"/>
      <c r="F751" s="83"/>
      <c r="G751" s="82"/>
      <c r="H751" s="84"/>
      <c r="I751" s="86"/>
      <c r="J751" s="39"/>
      <c r="K751" s="43"/>
      <c r="L751" s="43"/>
      <c r="M751" s="43"/>
      <c r="N751" s="43"/>
      <c r="O751" s="39"/>
      <c r="P751" s="39"/>
      <c r="Q751" s="39"/>
      <c r="R751" s="6"/>
      <c r="S751" s="8"/>
    </row>
    <row r="752" spans="1:20" ht="11.25" outlineLevel="4" x14ac:dyDescent="0.2">
      <c r="A752" s="10"/>
      <c r="B752" s="116"/>
      <c r="C752" s="117">
        <v>161</v>
      </c>
      <c r="D752" s="118" t="s">
        <v>200</v>
      </c>
      <c r="E752" s="119" t="s">
        <v>857</v>
      </c>
      <c r="F752" s="120" t="s">
        <v>858</v>
      </c>
      <c r="G752" s="118" t="s">
        <v>338</v>
      </c>
      <c r="H752" s="121">
        <v>18.799999999999997</v>
      </c>
      <c r="I752" s="122"/>
      <c r="J752" s="123">
        <f>H752*I752</f>
        <v>0</v>
      </c>
      <c r="K752" s="121">
        <v>2.1000000000000001E-4</v>
      </c>
      <c r="L752" s="121">
        <f>H752*K752</f>
        <v>3.9479999999999993E-3</v>
      </c>
      <c r="M752" s="121"/>
      <c r="N752" s="121">
        <f>H752*M752</f>
        <v>0</v>
      </c>
      <c r="O752" s="123">
        <v>21</v>
      </c>
      <c r="P752" s="123">
        <f>J752*(O752/100)</f>
        <v>0</v>
      </c>
      <c r="Q752" s="123">
        <f>J752+P752</f>
        <v>0</v>
      </c>
      <c r="R752" s="8"/>
      <c r="S752" s="8"/>
      <c r="T752" s="8"/>
    </row>
    <row r="753" spans="1:20" ht="11.25" outlineLevel="4" x14ac:dyDescent="0.2">
      <c r="A753" s="10"/>
      <c r="B753" s="116"/>
      <c r="C753" s="117">
        <v>162</v>
      </c>
      <c r="D753" s="118" t="s">
        <v>200</v>
      </c>
      <c r="E753" s="119" t="s">
        <v>859</v>
      </c>
      <c r="F753" s="120" t="s">
        <v>860</v>
      </c>
      <c r="G753" s="118" t="s">
        <v>338</v>
      </c>
      <c r="H753" s="121">
        <v>18.799999999999997</v>
      </c>
      <c r="I753" s="122"/>
      <c r="J753" s="123">
        <f>H753*I753</f>
        <v>0</v>
      </c>
      <c r="K753" s="121">
        <v>1.0000000000000001E-5</v>
      </c>
      <c r="L753" s="121">
        <f>H753*K753</f>
        <v>1.8799999999999999E-4</v>
      </c>
      <c r="M753" s="121"/>
      <c r="N753" s="121">
        <f>H753*M753</f>
        <v>0</v>
      </c>
      <c r="O753" s="123">
        <v>21</v>
      </c>
      <c r="P753" s="123">
        <f>J753*(O753/100)</f>
        <v>0</v>
      </c>
      <c r="Q753" s="123">
        <f>J753+P753</f>
        <v>0</v>
      </c>
      <c r="R753" s="8"/>
      <c r="S753" s="8"/>
      <c r="T753" s="8"/>
    </row>
    <row r="754" spans="1:20" ht="9.75" outlineLevel="5" x14ac:dyDescent="0.2">
      <c r="A754" s="124"/>
      <c r="B754" s="125"/>
      <c r="C754" s="125"/>
      <c r="D754" s="126"/>
      <c r="E754" s="131" t="s">
        <v>17</v>
      </c>
      <c r="F754" s="127" t="s">
        <v>861</v>
      </c>
      <c r="G754" s="126"/>
      <c r="H754" s="128">
        <v>0</v>
      </c>
      <c r="I754" s="129"/>
      <c r="J754" s="130"/>
      <c r="K754" s="128"/>
      <c r="L754" s="128"/>
      <c r="M754" s="128"/>
      <c r="N754" s="128"/>
      <c r="O754" s="130"/>
      <c r="P754" s="130"/>
      <c r="Q754" s="130"/>
      <c r="R754" s="6"/>
      <c r="S754" s="8"/>
    </row>
    <row r="755" spans="1:20" ht="9.75" outlineLevel="5" x14ac:dyDescent="0.2">
      <c r="A755" s="124"/>
      <c r="B755" s="125"/>
      <c r="C755" s="125"/>
      <c r="D755" s="126"/>
      <c r="E755" s="131"/>
      <c r="F755" s="127" t="s">
        <v>862</v>
      </c>
      <c r="G755" s="126"/>
      <c r="H755" s="128">
        <v>18.799999999999997</v>
      </c>
      <c r="I755" s="129"/>
      <c r="J755" s="130"/>
      <c r="K755" s="128"/>
      <c r="L755" s="128"/>
      <c r="M755" s="128"/>
      <c r="N755" s="128"/>
      <c r="O755" s="130"/>
      <c r="P755" s="130"/>
      <c r="Q755" s="130"/>
      <c r="R755" s="6"/>
      <c r="S755" s="8"/>
    </row>
    <row r="756" spans="1:20" ht="7.5" customHeight="1" outlineLevel="5" x14ac:dyDescent="0.15">
      <c r="A756" s="8"/>
      <c r="B756" s="80"/>
      <c r="C756" s="79"/>
      <c r="D756" s="82"/>
      <c r="E756" s="37"/>
      <c r="F756" s="83"/>
      <c r="G756" s="82"/>
      <c r="H756" s="84"/>
      <c r="I756" s="86"/>
      <c r="J756" s="39"/>
      <c r="K756" s="43"/>
      <c r="L756" s="43"/>
      <c r="M756" s="43"/>
      <c r="N756" s="43"/>
      <c r="O756" s="39"/>
      <c r="P756" s="39"/>
      <c r="Q756" s="39"/>
      <c r="R756" s="6"/>
      <c r="S756" s="8"/>
    </row>
    <row r="757" spans="1:20" ht="11.25" outlineLevel="4" x14ac:dyDescent="0.2">
      <c r="A757" s="10"/>
      <c r="B757" s="116"/>
      <c r="C757" s="117">
        <v>163</v>
      </c>
      <c r="D757" s="118" t="s">
        <v>200</v>
      </c>
      <c r="E757" s="119" t="s">
        <v>863</v>
      </c>
      <c r="F757" s="120" t="s">
        <v>864</v>
      </c>
      <c r="G757" s="118" t="s">
        <v>338</v>
      </c>
      <c r="H757" s="121">
        <v>22.1</v>
      </c>
      <c r="I757" s="122"/>
      <c r="J757" s="123">
        <f>H757*I757</f>
        <v>0</v>
      </c>
      <c r="K757" s="121">
        <v>0.19663</v>
      </c>
      <c r="L757" s="121">
        <f>H757*K757</f>
        <v>4.345523</v>
      </c>
      <c r="M757" s="121"/>
      <c r="N757" s="121">
        <f>H757*M757</f>
        <v>0</v>
      </c>
      <c r="O757" s="123">
        <v>21</v>
      </c>
      <c r="P757" s="123">
        <f>J757*(O757/100)</f>
        <v>0</v>
      </c>
      <c r="Q757" s="123">
        <f>J757+P757</f>
        <v>0</v>
      </c>
      <c r="R757" s="8"/>
      <c r="S757" s="8"/>
      <c r="T757" s="8"/>
    </row>
    <row r="758" spans="1:20" ht="9.75" outlineLevel="5" x14ac:dyDescent="0.2">
      <c r="A758" s="124"/>
      <c r="B758" s="125"/>
      <c r="C758" s="125"/>
      <c r="D758" s="126"/>
      <c r="E758" s="131" t="s">
        <v>17</v>
      </c>
      <c r="F758" s="127" t="s">
        <v>865</v>
      </c>
      <c r="G758" s="126"/>
      <c r="H758" s="128">
        <v>22.1</v>
      </c>
      <c r="I758" s="129"/>
      <c r="J758" s="130"/>
      <c r="K758" s="128"/>
      <c r="L758" s="128"/>
      <c r="M758" s="128"/>
      <c r="N758" s="128"/>
      <c r="O758" s="130"/>
      <c r="P758" s="130"/>
      <c r="Q758" s="130"/>
      <c r="R758" s="6"/>
      <c r="S758" s="8"/>
    </row>
    <row r="759" spans="1:20" ht="7.5" customHeight="1" outlineLevel="5" x14ac:dyDescent="0.15">
      <c r="A759" s="8"/>
      <c r="B759" s="80"/>
      <c r="C759" s="79"/>
      <c r="D759" s="82"/>
      <c r="E759" s="37"/>
      <c r="F759" s="83"/>
      <c r="G759" s="82"/>
      <c r="H759" s="84"/>
      <c r="I759" s="86"/>
      <c r="J759" s="39"/>
      <c r="K759" s="43"/>
      <c r="L759" s="43"/>
      <c r="M759" s="43"/>
      <c r="N759" s="43"/>
      <c r="O759" s="39"/>
      <c r="P759" s="39"/>
      <c r="Q759" s="39"/>
      <c r="R759" s="6"/>
      <c r="S759" s="8"/>
    </row>
    <row r="760" spans="1:20" ht="11.25" outlineLevel="4" x14ac:dyDescent="0.2">
      <c r="A760" s="10"/>
      <c r="B760" s="116"/>
      <c r="C760" s="117">
        <v>164</v>
      </c>
      <c r="D760" s="118" t="s">
        <v>200</v>
      </c>
      <c r="E760" s="119" t="s">
        <v>866</v>
      </c>
      <c r="F760" s="120" t="s">
        <v>867</v>
      </c>
      <c r="G760" s="118" t="s">
        <v>203</v>
      </c>
      <c r="H760" s="121">
        <v>10.55</v>
      </c>
      <c r="I760" s="122"/>
      <c r="J760" s="123">
        <f>H760*I760</f>
        <v>0</v>
      </c>
      <c r="K760" s="121">
        <v>2.16</v>
      </c>
      <c r="L760" s="121">
        <f>H760*K760</f>
        <v>22.788000000000004</v>
      </c>
      <c r="M760" s="121"/>
      <c r="N760" s="121">
        <f>H760*M760</f>
        <v>0</v>
      </c>
      <c r="O760" s="123">
        <v>21</v>
      </c>
      <c r="P760" s="123">
        <f>J760*(O760/100)</f>
        <v>0</v>
      </c>
      <c r="Q760" s="123">
        <f>J760+P760</f>
        <v>0</v>
      </c>
      <c r="R760" s="8"/>
      <c r="S760" s="8"/>
      <c r="T760" s="8"/>
    </row>
    <row r="761" spans="1:20" ht="9.75" outlineLevel="5" x14ac:dyDescent="0.2">
      <c r="A761" s="124"/>
      <c r="B761" s="125"/>
      <c r="C761" s="125"/>
      <c r="D761" s="126"/>
      <c r="E761" s="131" t="s">
        <v>17</v>
      </c>
      <c r="F761" s="127" t="s">
        <v>868</v>
      </c>
      <c r="G761" s="126"/>
      <c r="H761" s="128">
        <v>10.55</v>
      </c>
      <c r="I761" s="129"/>
      <c r="J761" s="130"/>
      <c r="K761" s="128"/>
      <c r="L761" s="128"/>
      <c r="M761" s="128"/>
      <c r="N761" s="128"/>
      <c r="O761" s="130"/>
      <c r="P761" s="130"/>
      <c r="Q761" s="130"/>
      <c r="R761" s="6"/>
      <c r="S761" s="8"/>
    </row>
    <row r="762" spans="1:20" ht="7.5" customHeight="1" outlineLevel="5" x14ac:dyDescent="0.15">
      <c r="A762" s="8"/>
      <c r="B762" s="80"/>
      <c r="C762" s="79"/>
      <c r="D762" s="82"/>
      <c r="E762" s="37"/>
      <c r="F762" s="83"/>
      <c r="G762" s="82"/>
      <c r="H762" s="84"/>
      <c r="I762" s="86"/>
      <c r="J762" s="39"/>
      <c r="K762" s="43"/>
      <c r="L762" s="43"/>
      <c r="M762" s="43"/>
      <c r="N762" s="43"/>
      <c r="O762" s="39"/>
      <c r="P762" s="39"/>
      <c r="Q762" s="39"/>
      <c r="R762" s="6"/>
      <c r="S762" s="8"/>
    </row>
    <row r="763" spans="1:20" ht="11.25" outlineLevel="4" x14ac:dyDescent="0.2">
      <c r="A763" s="10"/>
      <c r="B763" s="116"/>
      <c r="C763" s="117">
        <v>165</v>
      </c>
      <c r="D763" s="118" t="s">
        <v>200</v>
      </c>
      <c r="E763" s="119" t="s">
        <v>869</v>
      </c>
      <c r="F763" s="120" t="s">
        <v>870</v>
      </c>
      <c r="G763" s="118" t="s">
        <v>262</v>
      </c>
      <c r="H763" s="121">
        <v>42.2</v>
      </c>
      <c r="I763" s="122"/>
      <c r="J763" s="123">
        <f>H763*I763</f>
        <v>0</v>
      </c>
      <c r="K763" s="121">
        <v>0.22136</v>
      </c>
      <c r="L763" s="121">
        <f>H763*K763</f>
        <v>9.3413920000000008</v>
      </c>
      <c r="M763" s="121"/>
      <c r="N763" s="121">
        <f>H763*M763</f>
        <v>0</v>
      </c>
      <c r="O763" s="123">
        <v>21</v>
      </c>
      <c r="P763" s="123">
        <f>J763*(O763/100)</f>
        <v>0</v>
      </c>
      <c r="Q763" s="123">
        <f>J763+P763</f>
        <v>0</v>
      </c>
      <c r="R763" s="8"/>
      <c r="S763" s="8"/>
      <c r="T763" s="8"/>
    </row>
    <row r="764" spans="1:20" outlineLevel="4" x14ac:dyDescent="0.15">
      <c r="B764" s="6"/>
      <c r="C764" s="6"/>
      <c r="D764" s="6"/>
      <c r="E764" s="6"/>
      <c r="F764" s="6"/>
      <c r="G764" s="6"/>
      <c r="H764" s="6"/>
      <c r="I764" s="8"/>
      <c r="J764" s="8"/>
      <c r="K764" s="6"/>
      <c r="L764" s="6"/>
      <c r="M764" s="6"/>
      <c r="N764" s="6"/>
      <c r="O764" s="6"/>
      <c r="P764" s="8"/>
      <c r="Q764" s="8"/>
    </row>
    <row r="765" spans="1:20" ht="10.5" outlineLevel="3" x14ac:dyDescent="0.15">
      <c r="A765" s="73" t="s">
        <v>62</v>
      </c>
      <c r="B765" s="109">
        <v>4</v>
      </c>
      <c r="C765" s="110"/>
      <c r="D765" s="111" t="s">
        <v>199</v>
      </c>
      <c r="E765" s="111"/>
      <c r="F765" s="112" t="s">
        <v>63</v>
      </c>
      <c r="G765" s="111"/>
      <c r="H765" s="113"/>
      <c r="I765" s="114"/>
      <c r="J765" s="75">
        <f>SUBTOTAL(9,J766:J780)</f>
        <v>0</v>
      </c>
      <c r="K765" s="113"/>
      <c r="L765" s="76">
        <f>SUBTOTAL(9,L766:L780)</f>
        <v>2.0121800000000003</v>
      </c>
      <c r="M765" s="113"/>
      <c r="N765" s="76">
        <f>SUBTOTAL(9,N766:N780)</f>
        <v>0</v>
      </c>
      <c r="O765" s="115"/>
      <c r="P765" s="75">
        <f>SUBTOTAL(9,P766:P780)</f>
        <v>0</v>
      </c>
      <c r="Q765" s="75">
        <f>SUBTOTAL(9,Q766:Q780)</f>
        <v>0</v>
      </c>
      <c r="R765" s="6"/>
      <c r="S765" s="8"/>
      <c r="T765" s="8"/>
    </row>
    <row r="766" spans="1:20" ht="11.25" outlineLevel="4" x14ac:dyDescent="0.2">
      <c r="A766" s="10"/>
      <c r="B766" s="116"/>
      <c r="C766" s="117">
        <v>166</v>
      </c>
      <c r="D766" s="118" t="s">
        <v>200</v>
      </c>
      <c r="E766" s="119" t="s">
        <v>871</v>
      </c>
      <c r="F766" s="120" t="s">
        <v>872</v>
      </c>
      <c r="G766" s="118" t="s">
        <v>332</v>
      </c>
      <c r="H766" s="121">
        <v>15</v>
      </c>
      <c r="I766" s="122"/>
      <c r="J766" s="123">
        <f t="shared" ref="J766:J779" si="10">H766*I766</f>
        <v>0</v>
      </c>
      <c r="K766" s="121">
        <v>1.7770000000000001E-2</v>
      </c>
      <c r="L766" s="121">
        <f t="shared" ref="L766:L779" si="11">H766*K766</f>
        <v>0.26655000000000001</v>
      </c>
      <c r="M766" s="121"/>
      <c r="N766" s="121">
        <f t="shared" ref="N766:N779" si="12">H766*M766</f>
        <v>0</v>
      </c>
      <c r="O766" s="123">
        <v>21</v>
      </c>
      <c r="P766" s="123">
        <f t="shared" ref="P766:P779" si="13">J766*(O766/100)</f>
        <v>0</v>
      </c>
      <c r="Q766" s="123">
        <f t="shared" ref="Q766:Q779" si="14">J766+P766</f>
        <v>0</v>
      </c>
      <c r="R766" s="8"/>
      <c r="S766" s="8"/>
      <c r="T766" s="8"/>
    </row>
    <row r="767" spans="1:20" ht="11.25" outlineLevel="4" x14ac:dyDescent="0.2">
      <c r="A767" s="10"/>
      <c r="B767" s="116"/>
      <c r="C767" s="117">
        <v>167</v>
      </c>
      <c r="D767" s="118" t="s">
        <v>256</v>
      </c>
      <c r="E767" s="119" t="s">
        <v>873</v>
      </c>
      <c r="F767" s="120" t="s">
        <v>874</v>
      </c>
      <c r="G767" s="118" t="s">
        <v>332</v>
      </c>
      <c r="H767" s="121">
        <v>1</v>
      </c>
      <c r="I767" s="122"/>
      <c r="J767" s="123">
        <f t="shared" si="10"/>
        <v>0</v>
      </c>
      <c r="K767" s="121">
        <v>1.2489999999999999E-2</v>
      </c>
      <c r="L767" s="121">
        <f t="shared" si="11"/>
        <v>1.2489999999999999E-2</v>
      </c>
      <c r="M767" s="121"/>
      <c r="N767" s="121">
        <f t="shared" si="12"/>
        <v>0</v>
      </c>
      <c r="O767" s="123">
        <v>21</v>
      </c>
      <c r="P767" s="123">
        <f t="shared" si="13"/>
        <v>0</v>
      </c>
      <c r="Q767" s="123">
        <f t="shared" si="14"/>
        <v>0</v>
      </c>
      <c r="R767" s="8"/>
      <c r="S767" s="8"/>
      <c r="T767" s="8"/>
    </row>
    <row r="768" spans="1:20" ht="11.25" outlineLevel="4" x14ac:dyDescent="0.2">
      <c r="A768" s="10"/>
      <c r="B768" s="116"/>
      <c r="C768" s="117">
        <v>168</v>
      </c>
      <c r="D768" s="118" t="s">
        <v>256</v>
      </c>
      <c r="E768" s="119" t="s">
        <v>875</v>
      </c>
      <c r="F768" s="120" t="s">
        <v>876</v>
      </c>
      <c r="G768" s="118" t="s">
        <v>332</v>
      </c>
      <c r="H768" s="121">
        <v>5</v>
      </c>
      <c r="I768" s="122"/>
      <c r="J768" s="123">
        <f t="shared" si="10"/>
        <v>0</v>
      </c>
      <c r="K768" s="121">
        <v>1.7930000000000001E-2</v>
      </c>
      <c r="L768" s="121">
        <f t="shared" si="11"/>
        <v>8.9650000000000007E-2</v>
      </c>
      <c r="M768" s="121"/>
      <c r="N768" s="121">
        <f t="shared" si="12"/>
        <v>0</v>
      </c>
      <c r="O768" s="123">
        <v>21</v>
      </c>
      <c r="P768" s="123">
        <f t="shared" si="13"/>
        <v>0</v>
      </c>
      <c r="Q768" s="123">
        <f t="shared" si="14"/>
        <v>0</v>
      </c>
      <c r="R768" s="8"/>
      <c r="S768" s="8"/>
      <c r="T768" s="8"/>
    </row>
    <row r="769" spans="1:20" ht="11.25" outlineLevel="4" x14ac:dyDescent="0.2">
      <c r="A769" s="10"/>
      <c r="B769" s="116"/>
      <c r="C769" s="117">
        <v>169</v>
      </c>
      <c r="D769" s="118" t="s">
        <v>256</v>
      </c>
      <c r="E769" s="119" t="s">
        <v>877</v>
      </c>
      <c r="F769" s="120" t="s">
        <v>878</v>
      </c>
      <c r="G769" s="118" t="s">
        <v>332</v>
      </c>
      <c r="H769" s="121">
        <v>1</v>
      </c>
      <c r="I769" s="122"/>
      <c r="J769" s="123">
        <f t="shared" si="10"/>
        <v>0</v>
      </c>
      <c r="K769" s="121">
        <v>1.7930000000000001E-2</v>
      </c>
      <c r="L769" s="121">
        <f t="shared" si="11"/>
        <v>1.7930000000000001E-2</v>
      </c>
      <c r="M769" s="121"/>
      <c r="N769" s="121">
        <f t="shared" si="12"/>
        <v>0</v>
      </c>
      <c r="O769" s="123">
        <v>21</v>
      </c>
      <c r="P769" s="123">
        <f t="shared" si="13"/>
        <v>0</v>
      </c>
      <c r="Q769" s="123">
        <f t="shared" si="14"/>
        <v>0</v>
      </c>
      <c r="R769" s="8"/>
      <c r="S769" s="8"/>
      <c r="T769" s="8"/>
    </row>
    <row r="770" spans="1:20" ht="11.25" outlineLevel="4" x14ac:dyDescent="0.2">
      <c r="A770" s="10"/>
      <c r="B770" s="116"/>
      <c r="C770" s="117">
        <v>170</v>
      </c>
      <c r="D770" s="118" t="s">
        <v>256</v>
      </c>
      <c r="E770" s="119" t="s">
        <v>879</v>
      </c>
      <c r="F770" s="120" t="s">
        <v>880</v>
      </c>
      <c r="G770" s="118" t="s">
        <v>332</v>
      </c>
      <c r="H770" s="121">
        <v>1</v>
      </c>
      <c r="I770" s="122"/>
      <c r="J770" s="123">
        <f t="shared" si="10"/>
        <v>0</v>
      </c>
      <c r="K770" s="121">
        <v>1.7930000000000001E-2</v>
      </c>
      <c r="L770" s="121">
        <f t="shared" si="11"/>
        <v>1.7930000000000001E-2</v>
      </c>
      <c r="M770" s="121"/>
      <c r="N770" s="121">
        <f t="shared" si="12"/>
        <v>0</v>
      </c>
      <c r="O770" s="123">
        <v>21</v>
      </c>
      <c r="P770" s="123">
        <f t="shared" si="13"/>
        <v>0</v>
      </c>
      <c r="Q770" s="123">
        <f t="shared" si="14"/>
        <v>0</v>
      </c>
      <c r="R770" s="8"/>
      <c r="S770" s="8"/>
      <c r="T770" s="8"/>
    </row>
    <row r="771" spans="1:20" ht="22.5" outlineLevel="4" x14ac:dyDescent="0.2">
      <c r="A771" s="10"/>
      <c r="B771" s="116"/>
      <c r="C771" s="117">
        <v>171</v>
      </c>
      <c r="D771" s="118" t="s">
        <v>256</v>
      </c>
      <c r="E771" s="119" t="s">
        <v>881</v>
      </c>
      <c r="F771" s="120" t="s">
        <v>882</v>
      </c>
      <c r="G771" s="118" t="s">
        <v>332</v>
      </c>
      <c r="H771" s="121">
        <v>6</v>
      </c>
      <c r="I771" s="122"/>
      <c r="J771" s="123">
        <f t="shared" si="10"/>
        <v>0</v>
      </c>
      <c r="K771" s="121">
        <v>1.7930000000000001E-2</v>
      </c>
      <c r="L771" s="121">
        <f t="shared" si="11"/>
        <v>0.10758000000000001</v>
      </c>
      <c r="M771" s="121"/>
      <c r="N771" s="121">
        <f t="shared" si="12"/>
        <v>0</v>
      </c>
      <c r="O771" s="123">
        <v>21</v>
      </c>
      <c r="P771" s="123">
        <f t="shared" si="13"/>
        <v>0</v>
      </c>
      <c r="Q771" s="123">
        <f t="shared" si="14"/>
        <v>0</v>
      </c>
      <c r="R771" s="8"/>
      <c r="S771" s="8"/>
      <c r="T771" s="8"/>
    </row>
    <row r="772" spans="1:20" ht="11.25" outlineLevel="4" x14ac:dyDescent="0.2">
      <c r="A772" s="10"/>
      <c r="B772" s="116"/>
      <c r="C772" s="117">
        <v>172</v>
      </c>
      <c r="D772" s="118" t="s">
        <v>256</v>
      </c>
      <c r="E772" s="119" t="s">
        <v>883</v>
      </c>
      <c r="F772" s="120" t="s">
        <v>884</v>
      </c>
      <c r="G772" s="118" t="s">
        <v>332</v>
      </c>
      <c r="H772" s="121">
        <v>1</v>
      </c>
      <c r="I772" s="122"/>
      <c r="J772" s="123">
        <f t="shared" si="10"/>
        <v>0</v>
      </c>
      <c r="K772" s="121">
        <v>1.8339999999999999E-2</v>
      </c>
      <c r="L772" s="121">
        <f t="shared" si="11"/>
        <v>1.8339999999999999E-2</v>
      </c>
      <c r="M772" s="121"/>
      <c r="N772" s="121">
        <f t="shared" si="12"/>
        <v>0</v>
      </c>
      <c r="O772" s="123">
        <v>21</v>
      </c>
      <c r="P772" s="123">
        <f t="shared" si="13"/>
        <v>0</v>
      </c>
      <c r="Q772" s="123">
        <f t="shared" si="14"/>
        <v>0</v>
      </c>
      <c r="R772" s="8"/>
      <c r="S772" s="8"/>
      <c r="T772" s="8"/>
    </row>
    <row r="773" spans="1:20" ht="11.25" outlineLevel="4" x14ac:dyDescent="0.2">
      <c r="A773" s="10"/>
      <c r="B773" s="116"/>
      <c r="C773" s="117">
        <v>173</v>
      </c>
      <c r="D773" s="118" t="s">
        <v>200</v>
      </c>
      <c r="E773" s="119" t="s">
        <v>885</v>
      </c>
      <c r="F773" s="120" t="s">
        <v>886</v>
      </c>
      <c r="G773" s="118" t="s">
        <v>332</v>
      </c>
      <c r="H773" s="121">
        <v>1</v>
      </c>
      <c r="I773" s="122"/>
      <c r="J773" s="123">
        <f t="shared" si="10"/>
        <v>0</v>
      </c>
      <c r="K773" s="121">
        <v>3.5319999999999997E-2</v>
      </c>
      <c r="L773" s="121">
        <f t="shared" si="11"/>
        <v>3.5319999999999997E-2</v>
      </c>
      <c r="M773" s="121"/>
      <c r="N773" s="121">
        <f t="shared" si="12"/>
        <v>0</v>
      </c>
      <c r="O773" s="123">
        <v>21</v>
      </c>
      <c r="P773" s="123">
        <f t="shared" si="13"/>
        <v>0</v>
      </c>
      <c r="Q773" s="123">
        <f t="shared" si="14"/>
        <v>0</v>
      </c>
      <c r="R773" s="8"/>
      <c r="S773" s="8"/>
      <c r="T773" s="8"/>
    </row>
    <row r="774" spans="1:20" ht="11.25" outlineLevel="4" x14ac:dyDescent="0.2">
      <c r="A774" s="10"/>
      <c r="B774" s="116"/>
      <c r="C774" s="117">
        <v>174</v>
      </c>
      <c r="D774" s="118" t="s">
        <v>256</v>
      </c>
      <c r="E774" s="119" t="s">
        <v>887</v>
      </c>
      <c r="F774" s="120" t="s">
        <v>888</v>
      </c>
      <c r="G774" s="118" t="s">
        <v>332</v>
      </c>
      <c r="H774" s="121">
        <v>1</v>
      </c>
      <c r="I774" s="122"/>
      <c r="J774" s="123">
        <f t="shared" si="10"/>
        <v>0</v>
      </c>
      <c r="K774" s="121">
        <v>1.7930000000000001E-2</v>
      </c>
      <c r="L774" s="121">
        <f t="shared" si="11"/>
        <v>1.7930000000000001E-2</v>
      </c>
      <c r="M774" s="121"/>
      <c r="N774" s="121">
        <f t="shared" si="12"/>
        <v>0</v>
      </c>
      <c r="O774" s="123">
        <v>21</v>
      </c>
      <c r="P774" s="123">
        <f t="shared" si="13"/>
        <v>0</v>
      </c>
      <c r="Q774" s="123">
        <f t="shared" si="14"/>
        <v>0</v>
      </c>
      <c r="R774" s="8"/>
      <c r="S774" s="8"/>
      <c r="T774" s="8"/>
    </row>
    <row r="775" spans="1:20" ht="11.25" outlineLevel="4" x14ac:dyDescent="0.2">
      <c r="A775" s="10"/>
      <c r="B775" s="116"/>
      <c r="C775" s="117">
        <v>175</v>
      </c>
      <c r="D775" s="118" t="s">
        <v>200</v>
      </c>
      <c r="E775" s="119" t="s">
        <v>889</v>
      </c>
      <c r="F775" s="120" t="s">
        <v>890</v>
      </c>
      <c r="G775" s="118" t="s">
        <v>332</v>
      </c>
      <c r="H775" s="121">
        <v>2</v>
      </c>
      <c r="I775" s="122"/>
      <c r="J775" s="123">
        <f t="shared" si="10"/>
        <v>0</v>
      </c>
      <c r="K775" s="121">
        <v>0.42153000000000002</v>
      </c>
      <c r="L775" s="121">
        <f t="shared" si="11"/>
        <v>0.84306000000000003</v>
      </c>
      <c r="M775" s="121"/>
      <c r="N775" s="121">
        <f t="shared" si="12"/>
        <v>0</v>
      </c>
      <c r="O775" s="123">
        <v>21</v>
      </c>
      <c r="P775" s="123">
        <f t="shared" si="13"/>
        <v>0</v>
      </c>
      <c r="Q775" s="123">
        <f t="shared" si="14"/>
        <v>0</v>
      </c>
      <c r="R775" s="8"/>
      <c r="S775" s="8"/>
      <c r="T775" s="8"/>
    </row>
    <row r="776" spans="1:20" ht="22.5" outlineLevel="4" x14ac:dyDescent="0.2">
      <c r="A776" s="10"/>
      <c r="B776" s="116"/>
      <c r="C776" s="117">
        <v>176</v>
      </c>
      <c r="D776" s="118" t="s">
        <v>256</v>
      </c>
      <c r="E776" s="119" t="s">
        <v>891</v>
      </c>
      <c r="F776" s="120" t="s">
        <v>892</v>
      </c>
      <c r="G776" s="118" t="s">
        <v>332</v>
      </c>
      <c r="H776" s="121">
        <v>1</v>
      </c>
      <c r="I776" s="122"/>
      <c r="J776" s="123">
        <f t="shared" si="10"/>
        <v>0</v>
      </c>
      <c r="K776" s="121">
        <v>1.8339999999999999E-2</v>
      </c>
      <c r="L776" s="121">
        <f t="shared" si="11"/>
        <v>1.8339999999999999E-2</v>
      </c>
      <c r="M776" s="121"/>
      <c r="N776" s="121">
        <f t="shared" si="12"/>
        <v>0</v>
      </c>
      <c r="O776" s="123">
        <v>21</v>
      </c>
      <c r="P776" s="123">
        <f t="shared" si="13"/>
        <v>0</v>
      </c>
      <c r="Q776" s="123">
        <f t="shared" si="14"/>
        <v>0</v>
      </c>
      <c r="R776" s="8"/>
      <c r="S776" s="8"/>
      <c r="T776" s="8"/>
    </row>
    <row r="777" spans="1:20" ht="22.5" outlineLevel="4" x14ac:dyDescent="0.2">
      <c r="A777" s="10"/>
      <c r="B777" s="116"/>
      <c r="C777" s="117">
        <v>177</v>
      </c>
      <c r="D777" s="118" t="s">
        <v>256</v>
      </c>
      <c r="E777" s="119" t="s">
        <v>893</v>
      </c>
      <c r="F777" s="120" t="s">
        <v>894</v>
      </c>
      <c r="G777" s="118" t="s">
        <v>332</v>
      </c>
      <c r="H777" s="121">
        <v>1</v>
      </c>
      <c r="I777" s="122"/>
      <c r="J777" s="123">
        <f t="shared" si="10"/>
        <v>0</v>
      </c>
      <c r="K777" s="121">
        <v>1.9230000000000001E-2</v>
      </c>
      <c r="L777" s="121">
        <f t="shared" si="11"/>
        <v>1.9230000000000001E-2</v>
      </c>
      <c r="M777" s="121"/>
      <c r="N777" s="121">
        <f t="shared" si="12"/>
        <v>0</v>
      </c>
      <c r="O777" s="123">
        <v>21</v>
      </c>
      <c r="P777" s="123">
        <f t="shared" si="13"/>
        <v>0</v>
      </c>
      <c r="Q777" s="123">
        <f t="shared" si="14"/>
        <v>0</v>
      </c>
      <c r="R777" s="8"/>
      <c r="S777" s="8"/>
      <c r="T777" s="8"/>
    </row>
    <row r="778" spans="1:20" ht="11.25" outlineLevel="4" x14ac:dyDescent="0.2">
      <c r="A778" s="10"/>
      <c r="B778" s="116"/>
      <c r="C778" s="117">
        <v>178</v>
      </c>
      <c r="D778" s="118" t="s">
        <v>200</v>
      </c>
      <c r="E778" s="119" t="s">
        <v>895</v>
      </c>
      <c r="F778" s="120" t="s">
        <v>896</v>
      </c>
      <c r="G778" s="118" t="s">
        <v>332</v>
      </c>
      <c r="H778" s="121">
        <v>1</v>
      </c>
      <c r="I778" s="122"/>
      <c r="J778" s="123">
        <f t="shared" si="10"/>
        <v>0</v>
      </c>
      <c r="K778" s="121">
        <v>0.52571000000000001</v>
      </c>
      <c r="L778" s="121">
        <f t="shared" si="11"/>
        <v>0.52571000000000001</v>
      </c>
      <c r="M778" s="121"/>
      <c r="N778" s="121">
        <f t="shared" si="12"/>
        <v>0</v>
      </c>
      <c r="O778" s="123">
        <v>21</v>
      </c>
      <c r="P778" s="123">
        <f t="shared" si="13"/>
        <v>0</v>
      </c>
      <c r="Q778" s="123">
        <f t="shared" si="14"/>
        <v>0</v>
      </c>
      <c r="R778" s="8"/>
      <c r="S778" s="8"/>
      <c r="T778" s="8"/>
    </row>
    <row r="779" spans="1:20" ht="22.5" outlineLevel="4" x14ac:dyDescent="0.2">
      <c r="A779" s="10"/>
      <c r="B779" s="116"/>
      <c r="C779" s="117">
        <v>179</v>
      </c>
      <c r="D779" s="118" t="s">
        <v>256</v>
      </c>
      <c r="E779" s="119" t="s">
        <v>897</v>
      </c>
      <c r="F779" s="120" t="s">
        <v>898</v>
      </c>
      <c r="G779" s="118" t="s">
        <v>332</v>
      </c>
      <c r="H779" s="121">
        <v>1</v>
      </c>
      <c r="I779" s="122"/>
      <c r="J779" s="123">
        <f t="shared" si="10"/>
        <v>0</v>
      </c>
      <c r="K779" s="121">
        <v>2.2120000000000001E-2</v>
      </c>
      <c r="L779" s="121">
        <f t="shared" si="11"/>
        <v>2.2120000000000001E-2</v>
      </c>
      <c r="M779" s="121"/>
      <c r="N779" s="121">
        <f t="shared" si="12"/>
        <v>0</v>
      </c>
      <c r="O779" s="123">
        <v>21</v>
      </c>
      <c r="P779" s="123">
        <f t="shared" si="13"/>
        <v>0</v>
      </c>
      <c r="Q779" s="123">
        <f t="shared" si="14"/>
        <v>0</v>
      </c>
      <c r="R779" s="8"/>
      <c r="S779" s="8"/>
      <c r="T779" s="8"/>
    </row>
    <row r="780" spans="1:20" outlineLevel="4" x14ac:dyDescent="0.15">
      <c r="B780" s="6"/>
      <c r="C780" s="6"/>
      <c r="D780" s="6"/>
      <c r="E780" s="6"/>
      <c r="F780" s="6"/>
      <c r="G780" s="6"/>
      <c r="H780" s="6"/>
      <c r="I780" s="8"/>
      <c r="J780" s="8"/>
      <c r="K780" s="6"/>
      <c r="L780" s="6"/>
      <c r="M780" s="6"/>
      <c r="N780" s="6"/>
      <c r="O780" s="6"/>
      <c r="P780" s="8"/>
      <c r="Q780" s="8"/>
    </row>
    <row r="781" spans="1:20" ht="10.5" outlineLevel="3" x14ac:dyDescent="0.15">
      <c r="A781" s="73" t="s">
        <v>64</v>
      </c>
      <c r="B781" s="109">
        <v>4</v>
      </c>
      <c r="C781" s="110"/>
      <c r="D781" s="111" t="s">
        <v>199</v>
      </c>
      <c r="E781" s="111"/>
      <c r="F781" s="112" t="s">
        <v>65</v>
      </c>
      <c r="G781" s="111"/>
      <c r="H781" s="113"/>
      <c r="I781" s="114"/>
      <c r="J781" s="75">
        <f>SUBTOTAL(9,J782:J825)</f>
        <v>0</v>
      </c>
      <c r="K781" s="113"/>
      <c r="L781" s="76">
        <f>SUBTOTAL(9,L782:L825)</f>
        <v>0</v>
      </c>
      <c r="M781" s="113"/>
      <c r="N781" s="76">
        <f>SUBTOTAL(9,N782:N825)</f>
        <v>0</v>
      </c>
      <c r="O781" s="115"/>
      <c r="P781" s="75">
        <f>SUBTOTAL(9,P782:P825)</f>
        <v>0</v>
      </c>
      <c r="Q781" s="75">
        <f>SUBTOTAL(9,Q782:Q825)</f>
        <v>0</v>
      </c>
      <c r="R781" s="6"/>
      <c r="S781" s="8"/>
      <c r="T781" s="8"/>
    </row>
    <row r="782" spans="1:20" ht="22.5" outlineLevel="4" x14ac:dyDescent="0.2">
      <c r="A782" s="10"/>
      <c r="B782" s="116"/>
      <c r="C782" s="117">
        <v>180</v>
      </c>
      <c r="D782" s="118" t="s">
        <v>200</v>
      </c>
      <c r="E782" s="119" t="s">
        <v>899</v>
      </c>
      <c r="F782" s="120" t="s">
        <v>900</v>
      </c>
      <c r="G782" s="118" t="s">
        <v>262</v>
      </c>
      <c r="H782" s="121">
        <v>811.78875000000005</v>
      </c>
      <c r="I782" s="122"/>
      <c r="J782" s="123">
        <f>H782*I782</f>
        <v>0</v>
      </c>
      <c r="K782" s="121"/>
      <c r="L782" s="121">
        <f>H782*K782</f>
        <v>0</v>
      </c>
      <c r="M782" s="121"/>
      <c r="N782" s="121">
        <f>H782*M782</f>
        <v>0</v>
      </c>
      <c r="O782" s="123">
        <v>21</v>
      </c>
      <c r="P782" s="123">
        <f>J782*(O782/100)</f>
        <v>0</v>
      </c>
      <c r="Q782" s="123">
        <f>J782+P782</f>
        <v>0</v>
      </c>
      <c r="R782" s="8"/>
      <c r="S782" s="8"/>
      <c r="T782" s="8"/>
    </row>
    <row r="783" spans="1:20" ht="9.75" outlineLevel="5" x14ac:dyDescent="0.2">
      <c r="A783" s="124"/>
      <c r="B783" s="125"/>
      <c r="C783" s="125"/>
      <c r="D783" s="126"/>
      <c r="E783" s="131" t="s">
        <v>17</v>
      </c>
      <c r="F783" s="127" t="s">
        <v>901</v>
      </c>
      <c r="G783" s="126"/>
      <c r="H783" s="128">
        <v>0</v>
      </c>
      <c r="I783" s="129"/>
      <c r="J783" s="130"/>
      <c r="K783" s="128"/>
      <c r="L783" s="128"/>
      <c r="M783" s="128"/>
      <c r="N783" s="128"/>
      <c r="O783" s="130"/>
      <c r="P783" s="130"/>
      <c r="Q783" s="130"/>
      <c r="R783" s="6"/>
      <c r="S783" s="8"/>
    </row>
    <row r="784" spans="1:20" ht="9.75" outlineLevel="5" x14ac:dyDescent="0.2">
      <c r="A784" s="124"/>
      <c r="B784" s="125"/>
      <c r="C784" s="125"/>
      <c r="D784" s="126"/>
      <c r="E784" s="131"/>
      <c r="F784" s="127" t="s">
        <v>902</v>
      </c>
      <c r="G784" s="126"/>
      <c r="H784" s="128">
        <v>379.49999999999994</v>
      </c>
      <c r="I784" s="129"/>
      <c r="J784" s="130"/>
      <c r="K784" s="128"/>
      <c r="L784" s="128"/>
      <c r="M784" s="128"/>
      <c r="N784" s="128"/>
      <c r="O784" s="130"/>
      <c r="P784" s="130"/>
      <c r="Q784" s="130"/>
      <c r="R784" s="6"/>
      <c r="S784" s="8"/>
    </row>
    <row r="785" spans="1:20" ht="9.75" outlineLevel="5" x14ac:dyDescent="0.2">
      <c r="A785" s="124"/>
      <c r="B785" s="125"/>
      <c r="C785" s="125"/>
      <c r="D785" s="126"/>
      <c r="E785" s="131"/>
      <c r="F785" s="127" t="s">
        <v>903</v>
      </c>
      <c r="G785" s="126"/>
      <c r="H785" s="128">
        <v>0</v>
      </c>
      <c r="I785" s="129"/>
      <c r="J785" s="130"/>
      <c r="K785" s="128"/>
      <c r="L785" s="128"/>
      <c r="M785" s="128"/>
      <c r="N785" s="128"/>
      <c r="O785" s="130"/>
      <c r="P785" s="130"/>
      <c r="Q785" s="130"/>
      <c r="R785" s="6"/>
      <c r="S785" s="8"/>
    </row>
    <row r="786" spans="1:20" ht="9.75" outlineLevel="5" x14ac:dyDescent="0.2">
      <c r="A786" s="124"/>
      <c r="B786" s="125"/>
      <c r="C786" s="125"/>
      <c r="D786" s="126"/>
      <c r="E786" s="131"/>
      <c r="F786" s="127" t="s">
        <v>904</v>
      </c>
      <c r="G786" s="126"/>
      <c r="H786" s="128">
        <v>64.577499999999986</v>
      </c>
      <c r="I786" s="129"/>
      <c r="J786" s="130"/>
      <c r="K786" s="128"/>
      <c r="L786" s="128"/>
      <c r="M786" s="128"/>
      <c r="N786" s="128"/>
      <c r="O786" s="130"/>
      <c r="P786" s="130"/>
      <c r="Q786" s="130"/>
      <c r="R786" s="6"/>
      <c r="S786" s="8"/>
    </row>
    <row r="787" spans="1:20" ht="9.75" outlineLevel="5" x14ac:dyDescent="0.2">
      <c r="A787" s="124"/>
      <c r="B787" s="125"/>
      <c r="C787" s="125"/>
      <c r="D787" s="126"/>
      <c r="E787" s="131"/>
      <c r="F787" s="127" t="s">
        <v>628</v>
      </c>
      <c r="G787" s="126"/>
      <c r="H787" s="128">
        <v>175.79249999999999</v>
      </c>
      <c r="I787" s="129"/>
      <c r="J787" s="130"/>
      <c r="K787" s="128"/>
      <c r="L787" s="128"/>
      <c r="M787" s="128"/>
      <c r="N787" s="128"/>
      <c r="O787" s="130"/>
      <c r="P787" s="130"/>
      <c r="Q787" s="130"/>
      <c r="R787" s="6"/>
      <c r="S787" s="8"/>
    </row>
    <row r="788" spans="1:20" ht="9.75" outlineLevel="5" x14ac:dyDescent="0.2">
      <c r="A788" s="124"/>
      <c r="B788" s="125"/>
      <c r="C788" s="125"/>
      <c r="D788" s="126"/>
      <c r="E788" s="131"/>
      <c r="F788" s="127" t="s">
        <v>455</v>
      </c>
      <c r="G788" s="126"/>
      <c r="H788" s="128">
        <v>103.51249999999997</v>
      </c>
      <c r="I788" s="129"/>
      <c r="J788" s="130"/>
      <c r="K788" s="128"/>
      <c r="L788" s="128"/>
      <c r="M788" s="128"/>
      <c r="N788" s="128"/>
      <c r="O788" s="130"/>
      <c r="P788" s="130"/>
      <c r="Q788" s="130"/>
      <c r="R788" s="6"/>
      <c r="S788" s="8"/>
    </row>
    <row r="789" spans="1:20" ht="9.75" outlineLevel="5" x14ac:dyDescent="0.2">
      <c r="A789" s="124"/>
      <c r="B789" s="125"/>
      <c r="C789" s="125"/>
      <c r="D789" s="126"/>
      <c r="E789" s="131"/>
      <c r="F789" s="127" t="s">
        <v>457</v>
      </c>
      <c r="G789" s="126"/>
      <c r="H789" s="128">
        <v>45.90625</v>
      </c>
      <c r="I789" s="129"/>
      <c r="J789" s="130"/>
      <c r="K789" s="128"/>
      <c r="L789" s="128"/>
      <c r="M789" s="128"/>
      <c r="N789" s="128"/>
      <c r="O789" s="130"/>
      <c r="P789" s="130"/>
      <c r="Q789" s="130"/>
      <c r="R789" s="6"/>
      <c r="S789" s="8"/>
    </row>
    <row r="790" spans="1:20" ht="9.75" outlineLevel="5" x14ac:dyDescent="0.2">
      <c r="A790" s="124"/>
      <c r="B790" s="125"/>
      <c r="C790" s="125"/>
      <c r="D790" s="126"/>
      <c r="E790" s="131"/>
      <c r="F790" s="127" t="s">
        <v>905</v>
      </c>
      <c r="G790" s="126"/>
      <c r="H790" s="128">
        <v>0</v>
      </c>
      <c r="I790" s="129"/>
      <c r="J790" s="130"/>
      <c r="K790" s="128"/>
      <c r="L790" s="128"/>
      <c r="M790" s="128"/>
      <c r="N790" s="128"/>
      <c r="O790" s="130"/>
      <c r="P790" s="130"/>
      <c r="Q790" s="130"/>
      <c r="R790" s="6"/>
      <c r="S790" s="8"/>
    </row>
    <row r="791" spans="1:20" ht="9.75" outlineLevel="5" x14ac:dyDescent="0.2">
      <c r="A791" s="124"/>
      <c r="B791" s="125"/>
      <c r="C791" s="125"/>
      <c r="D791" s="126"/>
      <c r="E791" s="131"/>
      <c r="F791" s="127" t="s">
        <v>906</v>
      </c>
      <c r="G791" s="126"/>
      <c r="H791" s="128">
        <v>25</v>
      </c>
      <c r="I791" s="129"/>
      <c r="J791" s="130"/>
      <c r="K791" s="128"/>
      <c r="L791" s="128"/>
      <c r="M791" s="128"/>
      <c r="N791" s="128"/>
      <c r="O791" s="130"/>
      <c r="P791" s="130"/>
      <c r="Q791" s="130"/>
      <c r="R791" s="6"/>
      <c r="S791" s="8"/>
    </row>
    <row r="792" spans="1:20" ht="9.75" outlineLevel="5" x14ac:dyDescent="0.2">
      <c r="A792" s="124"/>
      <c r="B792" s="125"/>
      <c r="C792" s="125"/>
      <c r="D792" s="126"/>
      <c r="E792" s="131"/>
      <c r="F792" s="127" t="s">
        <v>907</v>
      </c>
      <c r="G792" s="126"/>
      <c r="H792" s="128">
        <v>17.5</v>
      </c>
      <c r="I792" s="129"/>
      <c r="J792" s="130"/>
      <c r="K792" s="128"/>
      <c r="L792" s="128"/>
      <c r="M792" s="128"/>
      <c r="N792" s="128"/>
      <c r="O792" s="130"/>
      <c r="P792" s="130"/>
      <c r="Q792" s="130"/>
      <c r="R792" s="6"/>
      <c r="S792" s="8"/>
    </row>
    <row r="793" spans="1:20" ht="7.5" customHeight="1" outlineLevel="5" x14ac:dyDescent="0.15">
      <c r="A793" s="8"/>
      <c r="B793" s="80"/>
      <c r="C793" s="79"/>
      <c r="D793" s="82"/>
      <c r="E793" s="37"/>
      <c r="F793" s="83"/>
      <c r="G793" s="82"/>
      <c r="H793" s="84"/>
      <c r="I793" s="86"/>
      <c r="J793" s="39"/>
      <c r="K793" s="43"/>
      <c r="L793" s="43"/>
      <c r="M793" s="43"/>
      <c r="N793" s="43"/>
      <c r="O793" s="39"/>
      <c r="P793" s="39"/>
      <c r="Q793" s="39"/>
      <c r="R793" s="6"/>
      <c r="S793" s="8"/>
    </row>
    <row r="794" spans="1:20" ht="22.5" outlineLevel="4" x14ac:dyDescent="0.2">
      <c r="A794" s="10"/>
      <c r="B794" s="116"/>
      <c r="C794" s="117">
        <v>181</v>
      </c>
      <c r="D794" s="118" t="s">
        <v>200</v>
      </c>
      <c r="E794" s="119" t="s">
        <v>908</v>
      </c>
      <c r="F794" s="120" t="s">
        <v>909</v>
      </c>
      <c r="G794" s="118" t="s">
        <v>262</v>
      </c>
      <c r="H794" s="121">
        <v>48707.324999999997</v>
      </c>
      <c r="I794" s="122"/>
      <c r="J794" s="123">
        <f>H794*I794</f>
        <v>0</v>
      </c>
      <c r="K794" s="121"/>
      <c r="L794" s="121">
        <f>H794*K794</f>
        <v>0</v>
      </c>
      <c r="M794" s="121"/>
      <c r="N794" s="121">
        <f>H794*M794</f>
        <v>0</v>
      </c>
      <c r="O794" s="123">
        <v>21</v>
      </c>
      <c r="P794" s="123">
        <f>J794*(O794/100)</f>
        <v>0</v>
      </c>
      <c r="Q794" s="123">
        <f>J794+P794</f>
        <v>0</v>
      </c>
      <c r="R794" s="8"/>
      <c r="S794" s="8"/>
      <c r="T794" s="8"/>
    </row>
    <row r="795" spans="1:20" ht="22.5" outlineLevel="4" x14ac:dyDescent="0.2">
      <c r="A795" s="10"/>
      <c r="B795" s="116"/>
      <c r="C795" s="117">
        <v>182</v>
      </c>
      <c r="D795" s="118" t="s">
        <v>200</v>
      </c>
      <c r="E795" s="119" t="s">
        <v>910</v>
      </c>
      <c r="F795" s="120" t="s">
        <v>911</v>
      </c>
      <c r="G795" s="118" t="s">
        <v>332</v>
      </c>
      <c r="H795" s="121">
        <v>1</v>
      </c>
      <c r="I795" s="122"/>
      <c r="J795" s="123">
        <f>H795*I795</f>
        <v>0</v>
      </c>
      <c r="K795" s="121"/>
      <c r="L795" s="121">
        <f>H795*K795</f>
        <v>0</v>
      </c>
      <c r="M795" s="121"/>
      <c r="N795" s="121">
        <f>H795*M795</f>
        <v>0</v>
      </c>
      <c r="O795" s="123">
        <v>21</v>
      </c>
      <c r="P795" s="123">
        <f>J795*(O795/100)</f>
        <v>0</v>
      </c>
      <c r="Q795" s="123">
        <f>J795+P795</f>
        <v>0</v>
      </c>
      <c r="R795" s="8"/>
      <c r="S795" s="8"/>
      <c r="T795" s="8"/>
    </row>
    <row r="796" spans="1:20" ht="22.5" outlineLevel="4" x14ac:dyDescent="0.2">
      <c r="A796" s="10"/>
      <c r="B796" s="116"/>
      <c r="C796" s="117">
        <v>183</v>
      </c>
      <c r="D796" s="118" t="s">
        <v>200</v>
      </c>
      <c r="E796" s="119" t="s">
        <v>912</v>
      </c>
      <c r="F796" s="120" t="s">
        <v>913</v>
      </c>
      <c r="G796" s="118" t="s">
        <v>262</v>
      </c>
      <c r="H796" s="121">
        <v>811.78875000000005</v>
      </c>
      <c r="I796" s="122"/>
      <c r="J796" s="123">
        <f>H796*I796</f>
        <v>0</v>
      </c>
      <c r="K796" s="121"/>
      <c r="L796" s="121">
        <f>H796*K796</f>
        <v>0</v>
      </c>
      <c r="M796" s="121"/>
      <c r="N796" s="121">
        <f>H796*M796</f>
        <v>0</v>
      </c>
      <c r="O796" s="123">
        <v>21</v>
      </c>
      <c r="P796" s="123">
        <f>J796*(O796/100)</f>
        <v>0</v>
      </c>
      <c r="Q796" s="123">
        <f>J796+P796</f>
        <v>0</v>
      </c>
      <c r="R796" s="8"/>
      <c r="S796" s="8"/>
      <c r="T796" s="8"/>
    </row>
    <row r="797" spans="1:20" ht="11.25" outlineLevel="4" x14ac:dyDescent="0.2">
      <c r="A797" s="10"/>
      <c r="B797" s="116"/>
      <c r="C797" s="117">
        <v>184</v>
      </c>
      <c r="D797" s="118" t="s">
        <v>200</v>
      </c>
      <c r="E797" s="119" t="s">
        <v>914</v>
      </c>
      <c r="F797" s="120" t="s">
        <v>915</v>
      </c>
      <c r="G797" s="118" t="s">
        <v>262</v>
      </c>
      <c r="H797" s="121">
        <v>674.63</v>
      </c>
      <c r="I797" s="122"/>
      <c r="J797" s="123">
        <f>H797*I797</f>
        <v>0</v>
      </c>
      <c r="K797" s="121"/>
      <c r="L797" s="121">
        <f>H797*K797</f>
        <v>0</v>
      </c>
      <c r="M797" s="121"/>
      <c r="N797" s="121">
        <f>H797*M797</f>
        <v>0</v>
      </c>
      <c r="O797" s="123">
        <v>21</v>
      </c>
      <c r="P797" s="123">
        <f>J797*(O797/100)</f>
        <v>0</v>
      </c>
      <c r="Q797" s="123">
        <f>J797+P797</f>
        <v>0</v>
      </c>
      <c r="R797" s="8"/>
      <c r="S797" s="8"/>
      <c r="T797" s="8"/>
    </row>
    <row r="798" spans="1:20" ht="9.75" outlineLevel="5" x14ac:dyDescent="0.2">
      <c r="A798" s="124"/>
      <c r="B798" s="125"/>
      <c r="C798" s="125"/>
      <c r="D798" s="126"/>
      <c r="E798" s="131" t="s">
        <v>17</v>
      </c>
      <c r="F798" s="127" t="s">
        <v>916</v>
      </c>
      <c r="G798" s="126"/>
      <c r="H798" s="128">
        <v>0</v>
      </c>
      <c r="I798" s="129"/>
      <c r="J798" s="130"/>
      <c r="K798" s="128"/>
      <c r="L798" s="128"/>
      <c r="M798" s="128"/>
      <c r="N798" s="128"/>
      <c r="O798" s="130"/>
      <c r="P798" s="130"/>
      <c r="Q798" s="130"/>
      <c r="R798" s="6"/>
      <c r="S798" s="8"/>
    </row>
    <row r="799" spans="1:20" ht="9.75" outlineLevel="5" x14ac:dyDescent="0.2">
      <c r="A799" s="124"/>
      <c r="B799" s="125"/>
      <c r="C799" s="125"/>
      <c r="D799" s="126"/>
      <c r="E799" s="131"/>
      <c r="F799" s="127" t="s">
        <v>917</v>
      </c>
      <c r="G799" s="126"/>
      <c r="H799" s="128">
        <v>425.73</v>
      </c>
      <c r="I799" s="129"/>
      <c r="J799" s="130"/>
      <c r="K799" s="128"/>
      <c r="L799" s="128"/>
      <c r="M799" s="128"/>
      <c r="N799" s="128"/>
      <c r="O799" s="130"/>
      <c r="P799" s="130"/>
      <c r="Q799" s="130"/>
      <c r="R799" s="6"/>
      <c r="S799" s="8"/>
    </row>
    <row r="800" spans="1:20" ht="9.75" outlineLevel="5" x14ac:dyDescent="0.2">
      <c r="A800" s="124"/>
      <c r="B800" s="125"/>
      <c r="C800" s="125"/>
      <c r="D800" s="126"/>
      <c r="E800" s="131"/>
      <c r="F800" s="127" t="s">
        <v>918</v>
      </c>
      <c r="G800" s="126"/>
      <c r="H800" s="128">
        <v>196.8</v>
      </c>
      <c r="I800" s="129"/>
      <c r="J800" s="130"/>
      <c r="K800" s="128"/>
      <c r="L800" s="128"/>
      <c r="M800" s="128"/>
      <c r="N800" s="128"/>
      <c r="O800" s="130"/>
      <c r="P800" s="130"/>
      <c r="Q800" s="130"/>
      <c r="R800" s="6"/>
      <c r="S800" s="8"/>
    </row>
    <row r="801" spans="1:20" ht="9.75" outlineLevel="5" x14ac:dyDescent="0.2">
      <c r="A801" s="124"/>
      <c r="B801" s="125"/>
      <c r="C801" s="125"/>
      <c r="D801" s="126"/>
      <c r="E801" s="131"/>
      <c r="F801" s="127" t="s">
        <v>919</v>
      </c>
      <c r="G801" s="126"/>
      <c r="H801" s="128">
        <v>27.6</v>
      </c>
      <c r="I801" s="129"/>
      <c r="J801" s="130"/>
      <c r="K801" s="128"/>
      <c r="L801" s="128"/>
      <c r="M801" s="128"/>
      <c r="N801" s="128"/>
      <c r="O801" s="130"/>
      <c r="P801" s="130"/>
      <c r="Q801" s="130"/>
      <c r="R801" s="6"/>
      <c r="S801" s="8"/>
    </row>
    <row r="802" spans="1:20" ht="9.75" outlineLevel="5" x14ac:dyDescent="0.2">
      <c r="A802" s="124"/>
      <c r="B802" s="125"/>
      <c r="C802" s="125"/>
      <c r="D802" s="126"/>
      <c r="E802" s="131"/>
      <c r="F802" s="127" t="s">
        <v>920</v>
      </c>
      <c r="G802" s="126"/>
      <c r="H802" s="128">
        <v>24.5</v>
      </c>
      <c r="I802" s="129"/>
      <c r="J802" s="130"/>
      <c r="K802" s="128"/>
      <c r="L802" s="128"/>
      <c r="M802" s="128"/>
      <c r="N802" s="128"/>
      <c r="O802" s="130"/>
      <c r="P802" s="130"/>
      <c r="Q802" s="130"/>
      <c r="R802" s="6"/>
      <c r="S802" s="8"/>
    </row>
    <row r="803" spans="1:20" ht="7.5" customHeight="1" outlineLevel="5" x14ac:dyDescent="0.15">
      <c r="A803" s="8"/>
      <c r="B803" s="80"/>
      <c r="C803" s="79"/>
      <c r="D803" s="82"/>
      <c r="E803" s="37"/>
      <c r="F803" s="83"/>
      <c r="G803" s="82"/>
      <c r="H803" s="84"/>
      <c r="I803" s="86"/>
      <c r="J803" s="39"/>
      <c r="K803" s="43"/>
      <c r="L803" s="43"/>
      <c r="M803" s="43"/>
      <c r="N803" s="43"/>
      <c r="O803" s="39"/>
      <c r="P803" s="39"/>
      <c r="Q803" s="39"/>
      <c r="R803" s="6"/>
      <c r="S803" s="8"/>
    </row>
    <row r="804" spans="1:20" ht="22.5" outlineLevel="4" x14ac:dyDescent="0.2">
      <c r="A804" s="10"/>
      <c r="B804" s="116"/>
      <c r="C804" s="117">
        <v>185</v>
      </c>
      <c r="D804" s="118" t="s">
        <v>200</v>
      </c>
      <c r="E804" s="119" t="s">
        <v>921</v>
      </c>
      <c r="F804" s="120" t="s">
        <v>922</v>
      </c>
      <c r="G804" s="118" t="s">
        <v>262</v>
      </c>
      <c r="H804" s="121">
        <v>60716.7</v>
      </c>
      <c r="I804" s="122"/>
      <c r="J804" s="123">
        <f t="shared" ref="J804:J810" si="15">H804*I804</f>
        <v>0</v>
      </c>
      <c r="K804" s="121"/>
      <c r="L804" s="121">
        <f t="shared" ref="L804:L810" si="16">H804*K804</f>
        <v>0</v>
      </c>
      <c r="M804" s="121"/>
      <c r="N804" s="121">
        <f t="shared" ref="N804:N810" si="17">H804*M804</f>
        <v>0</v>
      </c>
      <c r="O804" s="123">
        <v>21</v>
      </c>
      <c r="P804" s="123">
        <f t="shared" ref="P804:P810" si="18">J804*(O804/100)</f>
        <v>0</v>
      </c>
      <c r="Q804" s="123">
        <f t="shared" ref="Q804:Q810" si="19">J804+P804</f>
        <v>0</v>
      </c>
      <c r="R804" s="8"/>
      <c r="S804" s="8"/>
      <c r="T804" s="8"/>
    </row>
    <row r="805" spans="1:20" ht="11.25" outlineLevel="4" x14ac:dyDescent="0.2">
      <c r="A805" s="10"/>
      <c r="B805" s="116"/>
      <c r="C805" s="117">
        <v>186</v>
      </c>
      <c r="D805" s="118" t="s">
        <v>200</v>
      </c>
      <c r="E805" s="119" t="s">
        <v>923</v>
      </c>
      <c r="F805" s="120" t="s">
        <v>924</v>
      </c>
      <c r="G805" s="118" t="s">
        <v>262</v>
      </c>
      <c r="H805" s="121">
        <v>674.63</v>
      </c>
      <c r="I805" s="122"/>
      <c r="J805" s="123">
        <f t="shared" si="15"/>
        <v>0</v>
      </c>
      <c r="K805" s="121"/>
      <c r="L805" s="121">
        <f t="shared" si="16"/>
        <v>0</v>
      </c>
      <c r="M805" s="121"/>
      <c r="N805" s="121">
        <f t="shared" si="17"/>
        <v>0</v>
      </c>
      <c r="O805" s="123">
        <v>21</v>
      </c>
      <c r="P805" s="123">
        <f t="shared" si="18"/>
        <v>0</v>
      </c>
      <c r="Q805" s="123">
        <f t="shared" si="19"/>
        <v>0</v>
      </c>
      <c r="R805" s="8"/>
      <c r="S805" s="8"/>
      <c r="T805" s="8"/>
    </row>
    <row r="806" spans="1:20" ht="22.5" outlineLevel="4" x14ac:dyDescent="0.2">
      <c r="A806" s="10"/>
      <c r="B806" s="116"/>
      <c r="C806" s="117">
        <v>187</v>
      </c>
      <c r="D806" s="118" t="s">
        <v>200</v>
      </c>
      <c r="E806" s="119" t="s">
        <v>925</v>
      </c>
      <c r="F806" s="120" t="s">
        <v>926</v>
      </c>
      <c r="G806" s="118" t="s">
        <v>332</v>
      </c>
      <c r="H806" s="121">
        <v>1</v>
      </c>
      <c r="I806" s="122"/>
      <c r="J806" s="123">
        <f t="shared" si="15"/>
        <v>0</v>
      </c>
      <c r="K806" s="121"/>
      <c r="L806" s="121">
        <f t="shared" si="16"/>
        <v>0</v>
      </c>
      <c r="M806" s="121"/>
      <c r="N806" s="121">
        <f t="shared" si="17"/>
        <v>0</v>
      </c>
      <c r="O806" s="123">
        <v>21</v>
      </c>
      <c r="P806" s="123">
        <f t="shared" si="18"/>
        <v>0</v>
      </c>
      <c r="Q806" s="123">
        <f t="shared" si="19"/>
        <v>0</v>
      </c>
      <c r="R806" s="8"/>
      <c r="S806" s="8"/>
      <c r="T806" s="8"/>
    </row>
    <row r="807" spans="1:20" ht="11.25" outlineLevel="4" x14ac:dyDescent="0.2">
      <c r="A807" s="10"/>
      <c r="B807" s="116"/>
      <c r="C807" s="117">
        <v>188</v>
      </c>
      <c r="D807" s="118" t="s">
        <v>200</v>
      </c>
      <c r="E807" s="119" t="s">
        <v>927</v>
      </c>
      <c r="F807" s="120" t="s">
        <v>928</v>
      </c>
      <c r="G807" s="118" t="s">
        <v>262</v>
      </c>
      <c r="H807" s="121">
        <v>674.63</v>
      </c>
      <c r="I807" s="122"/>
      <c r="J807" s="123">
        <f t="shared" si="15"/>
        <v>0</v>
      </c>
      <c r="K807" s="121"/>
      <c r="L807" s="121">
        <f t="shared" si="16"/>
        <v>0</v>
      </c>
      <c r="M807" s="121"/>
      <c r="N807" s="121">
        <f t="shared" si="17"/>
        <v>0</v>
      </c>
      <c r="O807" s="123">
        <v>21</v>
      </c>
      <c r="P807" s="123">
        <f t="shared" si="18"/>
        <v>0</v>
      </c>
      <c r="Q807" s="123">
        <f t="shared" si="19"/>
        <v>0</v>
      </c>
      <c r="R807" s="8"/>
      <c r="S807" s="8"/>
      <c r="T807" s="8"/>
    </row>
    <row r="808" spans="1:20" ht="11.25" outlineLevel="4" x14ac:dyDescent="0.2">
      <c r="A808" s="10"/>
      <c r="B808" s="116"/>
      <c r="C808" s="117">
        <v>189</v>
      </c>
      <c r="D808" s="118" t="s">
        <v>200</v>
      </c>
      <c r="E808" s="119" t="s">
        <v>929</v>
      </c>
      <c r="F808" s="120" t="s">
        <v>930</v>
      </c>
      <c r="G808" s="118" t="s">
        <v>262</v>
      </c>
      <c r="H808" s="121">
        <v>60716.7</v>
      </c>
      <c r="I808" s="122"/>
      <c r="J808" s="123">
        <f t="shared" si="15"/>
        <v>0</v>
      </c>
      <c r="K808" s="121"/>
      <c r="L808" s="121">
        <f t="shared" si="16"/>
        <v>0</v>
      </c>
      <c r="M808" s="121"/>
      <c r="N808" s="121">
        <f t="shared" si="17"/>
        <v>0</v>
      </c>
      <c r="O808" s="123">
        <v>21</v>
      </c>
      <c r="P808" s="123">
        <f t="shared" si="18"/>
        <v>0</v>
      </c>
      <c r="Q808" s="123">
        <f t="shared" si="19"/>
        <v>0</v>
      </c>
      <c r="R808" s="8"/>
      <c r="S808" s="8"/>
      <c r="T808" s="8"/>
    </row>
    <row r="809" spans="1:20" ht="11.25" outlineLevel="4" x14ac:dyDescent="0.2">
      <c r="A809" s="10"/>
      <c r="B809" s="116"/>
      <c r="C809" s="117">
        <v>190</v>
      </c>
      <c r="D809" s="118" t="s">
        <v>200</v>
      </c>
      <c r="E809" s="119" t="s">
        <v>931</v>
      </c>
      <c r="F809" s="120" t="s">
        <v>932</v>
      </c>
      <c r="G809" s="118" t="s">
        <v>262</v>
      </c>
      <c r="H809" s="121">
        <v>674.63</v>
      </c>
      <c r="I809" s="122"/>
      <c r="J809" s="123">
        <f t="shared" si="15"/>
        <v>0</v>
      </c>
      <c r="K809" s="121"/>
      <c r="L809" s="121">
        <f t="shared" si="16"/>
        <v>0</v>
      </c>
      <c r="M809" s="121"/>
      <c r="N809" s="121">
        <f t="shared" si="17"/>
        <v>0</v>
      </c>
      <c r="O809" s="123">
        <v>21</v>
      </c>
      <c r="P809" s="123">
        <f t="shared" si="18"/>
        <v>0</v>
      </c>
      <c r="Q809" s="123">
        <f t="shared" si="19"/>
        <v>0</v>
      </c>
      <c r="R809" s="8"/>
      <c r="S809" s="8"/>
      <c r="T809" s="8"/>
    </row>
    <row r="810" spans="1:20" ht="11.25" outlineLevel="4" x14ac:dyDescent="0.2">
      <c r="A810" s="10"/>
      <c r="B810" s="116"/>
      <c r="C810" s="117">
        <v>191</v>
      </c>
      <c r="D810" s="118" t="s">
        <v>200</v>
      </c>
      <c r="E810" s="119" t="s">
        <v>933</v>
      </c>
      <c r="F810" s="120" t="s">
        <v>934</v>
      </c>
      <c r="G810" s="118" t="s">
        <v>203</v>
      </c>
      <c r="H810" s="121">
        <v>921.66000000000008</v>
      </c>
      <c r="I810" s="122"/>
      <c r="J810" s="123">
        <f t="shared" si="15"/>
        <v>0</v>
      </c>
      <c r="K810" s="121"/>
      <c r="L810" s="121">
        <f t="shared" si="16"/>
        <v>0</v>
      </c>
      <c r="M810" s="121"/>
      <c r="N810" s="121">
        <f t="shared" si="17"/>
        <v>0</v>
      </c>
      <c r="O810" s="123">
        <v>21</v>
      </c>
      <c r="P810" s="123">
        <f t="shared" si="18"/>
        <v>0</v>
      </c>
      <c r="Q810" s="123">
        <f t="shared" si="19"/>
        <v>0</v>
      </c>
      <c r="R810" s="8"/>
      <c r="S810" s="8"/>
      <c r="T810" s="8"/>
    </row>
    <row r="811" spans="1:20" ht="9.75" outlineLevel="5" x14ac:dyDescent="0.2">
      <c r="A811" s="124"/>
      <c r="B811" s="125"/>
      <c r="C811" s="125"/>
      <c r="D811" s="126"/>
      <c r="E811" s="131" t="s">
        <v>17</v>
      </c>
      <c r="F811" s="127" t="s">
        <v>935</v>
      </c>
      <c r="G811" s="126"/>
      <c r="H811" s="128">
        <v>0</v>
      </c>
      <c r="I811" s="129"/>
      <c r="J811" s="130"/>
      <c r="K811" s="128"/>
      <c r="L811" s="128"/>
      <c r="M811" s="128"/>
      <c r="N811" s="128"/>
      <c r="O811" s="130"/>
      <c r="P811" s="130"/>
      <c r="Q811" s="130"/>
      <c r="R811" s="6"/>
      <c r="S811" s="8"/>
    </row>
    <row r="812" spans="1:20" ht="9.75" outlineLevel="5" x14ac:dyDescent="0.2">
      <c r="A812" s="124"/>
      <c r="B812" s="125"/>
      <c r="C812" s="125"/>
      <c r="D812" s="126"/>
      <c r="E812" s="131"/>
      <c r="F812" s="127" t="s">
        <v>936</v>
      </c>
      <c r="G812" s="126"/>
      <c r="H812" s="128">
        <v>768.66000000000008</v>
      </c>
      <c r="I812" s="129"/>
      <c r="J812" s="130"/>
      <c r="K812" s="128"/>
      <c r="L812" s="128"/>
      <c r="M812" s="128"/>
      <c r="N812" s="128"/>
      <c r="O812" s="130"/>
      <c r="P812" s="130"/>
      <c r="Q812" s="130"/>
      <c r="R812" s="6"/>
      <c r="S812" s="8"/>
    </row>
    <row r="813" spans="1:20" ht="9.75" outlineLevel="5" x14ac:dyDescent="0.2">
      <c r="A813" s="124"/>
      <c r="B813" s="125"/>
      <c r="C813" s="125"/>
      <c r="D813" s="126"/>
      <c r="E813" s="131"/>
      <c r="F813" s="127" t="s">
        <v>937</v>
      </c>
      <c r="G813" s="126"/>
      <c r="H813" s="128">
        <v>0</v>
      </c>
      <c r="I813" s="129"/>
      <c r="J813" s="130"/>
      <c r="K813" s="128"/>
      <c r="L813" s="128"/>
      <c r="M813" s="128"/>
      <c r="N813" s="128"/>
      <c r="O813" s="130"/>
      <c r="P813" s="130"/>
      <c r="Q813" s="130"/>
      <c r="R813" s="6"/>
      <c r="S813" s="8"/>
    </row>
    <row r="814" spans="1:20" ht="9.75" outlineLevel="5" x14ac:dyDescent="0.2">
      <c r="A814" s="124"/>
      <c r="B814" s="125"/>
      <c r="C814" s="125"/>
      <c r="D814" s="126"/>
      <c r="E814" s="131"/>
      <c r="F814" s="127" t="s">
        <v>938</v>
      </c>
      <c r="G814" s="126"/>
      <c r="H814" s="128">
        <v>153</v>
      </c>
      <c r="I814" s="129"/>
      <c r="J814" s="130"/>
      <c r="K814" s="128"/>
      <c r="L814" s="128"/>
      <c r="M814" s="128"/>
      <c r="N814" s="128"/>
      <c r="O814" s="130"/>
      <c r="P814" s="130"/>
      <c r="Q814" s="130"/>
      <c r="R814" s="6"/>
      <c r="S814" s="8"/>
    </row>
    <row r="815" spans="1:20" ht="7.5" customHeight="1" outlineLevel="5" x14ac:dyDescent="0.15">
      <c r="A815" s="8"/>
      <c r="B815" s="80"/>
      <c r="C815" s="79"/>
      <c r="D815" s="82"/>
      <c r="E815" s="37"/>
      <c r="F815" s="83"/>
      <c r="G815" s="82"/>
      <c r="H815" s="84"/>
      <c r="I815" s="86"/>
      <c r="J815" s="39"/>
      <c r="K815" s="43"/>
      <c r="L815" s="43"/>
      <c r="M815" s="43"/>
      <c r="N815" s="43"/>
      <c r="O815" s="39"/>
      <c r="P815" s="39"/>
      <c r="Q815" s="39"/>
      <c r="R815" s="6"/>
      <c r="S815" s="8"/>
    </row>
    <row r="816" spans="1:20" ht="22.5" outlineLevel="4" x14ac:dyDescent="0.2">
      <c r="A816" s="10"/>
      <c r="B816" s="116"/>
      <c r="C816" s="117">
        <v>192</v>
      </c>
      <c r="D816" s="118" t="s">
        <v>200</v>
      </c>
      <c r="E816" s="119" t="s">
        <v>939</v>
      </c>
      <c r="F816" s="120" t="s">
        <v>940</v>
      </c>
      <c r="G816" s="118" t="s">
        <v>203</v>
      </c>
      <c r="H816" s="121">
        <v>27649.800000000003</v>
      </c>
      <c r="I816" s="122"/>
      <c r="J816" s="123">
        <f>H816*I816</f>
        <v>0</v>
      </c>
      <c r="K816" s="121"/>
      <c r="L816" s="121">
        <f>H816*K816</f>
        <v>0</v>
      </c>
      <c r="M816" s="121"/>
      <c r="N816" s="121">
        <f>H816*M816</f>
        <v>0</v>
      </c>
      <c r="O816" s="123">
        <v>21</v>
      </c>
      <c r="P816" s="123">
        <f>J816*(O816/100)</f>
        <v>0</v>
      </c>
      <c r="Q816" s="123">
        <f>J816+P816</f>
        <v>0</v>
      </c>
      <c r="R816" s="8"/>
      <c r="S816" s="8"/>
      <c r="T816" s="8"/>
    </row>
    <row r="817" spans="1:20" ht="11.25" outlineLevel="4" x14ac:dyDescent="0.2">
      <c r="A817" s="10"/>
      <c r="B817" s="116"/>
      <c r="C817" s="117">
        <v>193</v>
      </c>
      <c r="D817" s="118" t="s">
        <v>200</v>
      </c>
      <c r="E817" s="119" t="s">
        <v>941</v>
      </c>
      <c r="F817" s="120" t="s">
        <v>942</v>
      </c>
      <c r="G817" s="118" t="s">
        <v>203</v>
      </c>
      <c r="H817" s="121">
        <v>921.66000000000008</v>
      </c>
      <c r="I817" s="122"/>
      <c r="J817" s="123">
        <f>H817*I817</f>
        <v>0</v>
      </c>
      <c r="K817" s="121"/>
      <c r="L817" s="121">
        <f>H817*K817</f>
        <v>0</v>
      </c>
      <c r="M817" s="121"/>
      <c r="N817" s="121">
        <f>H817*M817</f>
        <v>0</v>
      </c>
      <c r="O817" s="123">
        <v>21</v>
      </c>
      <c r="P817" s="123">
        <f>J817*(O817/100)</f>
        <v>0</v>
      </c>
      <c r="Q817" s="123">
        <f>J817+P817</f>
        <v>0</v>
      </c>
      <c r="R817" s="8"/>
      <c r="S817" s="8"/>
      <c r="T817" s="8"/>
    </row>
    <row r="818" spans="1:20" ht="22.5" outlineLevel="4" x14ac:dyDescent="0.2">
      <c r="A818" s="10"/>
      <c r="B818" s="116"/>
      <c r="C818" s="117">
        <v>194</v>
      </c>
      <c r="D818" s="118" t="s">
        <v>200</v>
      </c>
      <c r="E818" s="119" t="s">
        <v>943</v>
      </c>
      <c r="F818" s="120" t="s">
        <v>944</v>
      </c>
      <c r="G818" s="118" t="s">
        <v>332</v>
      </c>
      <c r="H818" s="121">
        <v>1</v>
      </c>
      <c r="I818" s="122"/>
      <c r="J818" s="123">
        <f>H818*I818</f>
        <v>0</v>
      </c>
      <c r="K818" s="121"/>
      <c r="L818" s="121">
        <f>H818*K818</f>
        <v>0</v>
      </c>
      <c r="M818" s="121"/>
      <c r="N818" s="121">
        <f>H818*M818</f>
        <v>0</v>
      </c>
      <c r="O818" s="123">
        <v>21</v>
      </c>
      <c r="P818" s="123">
        <f>J818*(O818/100)</f>
        <v>0</v>
      </c>
      <c r="Q818" s="123">
        <f>J818+P818</f>
        <v>0</v>
      </c>
      <c r="R818" s="8"/>
      <c r="S818" s="8"/>
      <c r="T818" s="8"/>
    </row>
    <row r="819" spans="1:20" ht="22.5" outlineLevel="4" x14ac:dyDescent="0.2">
      <c r="A819" s="10"/>
      <c r="B819" s="116"/>
      <c r="C819" s="117">
        <v>195</v>
      </c>
      <c r="D819" s="118" t="s">
        <v>200</v>
      </c>
      <c r="E819" s="119" t="s">
        <v>945</v>
      </c>
      <c r="F819" s="120" t="s">
        <v>946</v>
      </c>
      <c r="G819" s="118" t="s">
        <v>262</v>
      </c>
      <c r="H819" s="121">
        <v>255.08</v>
      </c>
      <c r="I819" s="122"/>
      <c r="J819" s="123">
        <f>H819*I819</f>
        <v>0</v>
      </c>
      <c r="K819" s="121"/>
      <c r="L819" s="121">
        <f>H819*K819</f>
        <v>0</v>
      </c>
      <c r="M819" s="121"/>
      <c r="N819" s="121">
        <f>H819*M819</f>
        <v>0</v>
      </c>
      <c r="O819" s="123">
        <v>21</v>
      </c>
      <c r="P819" s="123">
        <f>J819*(O819/100)</f>
        <v>0</v>
      </c>
      <c r="Q819" s="123">
        <f>J819+P819</f>
        <v>0</v>
      </c>
      <c r="R819" s="8"/>
      <c r="S819" s="8"/>
      <c r="T819" s="8"/>
    </row>
    <row r="820" spans="1:20" ht="9.75" outlineLevel="5" x14ac:dyDescent="0.2">
      <c r="A820" s="124"/>
      <c r="B820" s="125"/>
      <c r="C820" s="125"/>
      <c r="D820" s="126"/>
      <c r="E820" s="131" t="s">
        <v>17</v>
      </c>
      <c r="F820" s="127" t="s">
        <v>947</v>
      </c>
      <c r="G820" s="126"/>
      <c r="H820" s="128">
        <v>0</v>
      </c>
      <c r="I820" s="129"/>
      <c r="J820" s="130"/>
      <c r="K820" s="128"/>
      <c r="L820" s="128"/>
      <c r="M820" s="128"/>
      <c r="N820" s="128"/>
      <c r="O820" s="130"/>
      <c r="P820" s="130"/>
      <c r="Q820" s="130"/>
      <c r="R820" s="6"/>
      <c r="S820" s="8"/>
    </row>
    <row r="821" spans="1:20" ht="9.75" outlineLevel="5" x14ac:dyDescent="0.2">
      <c r="A821" s="124"/>
      <c r="B821" s="125"/>
      <c r="C821" s="125"/>
      <c r="D821" s="126"/>
      <c r="E821" s="131"/>
      <c r="F821" s="127" t="s">
        <v>948</v>
      </c>
      <c r="G821" s="126"/>
      <c r="H821" s="128">
        <v>202.01</v>
      </c>
      <c r="I821" s="129"/>
      <c r="J821" s="130"/>
      <c r="K821" s="128"/>
      <c r="L821" s="128"/>
      <c r="M821" s="128"/>
      <c r="N821" s="128"/>
      <c r="O821" s="130"/>
      <c r="P821" s="130"/>
      <c r="Q821" s="130"/>
      <c r="R821" s="6"/>
      <c r="S821" s="8"/>
    </row>
    <row r="822" spans="1:20" ht="9.75" outlineLevel="5" x14ac:dyDescent="0.2">
      <c r="A822" s="124"/>
      <c r="B822" s="125"/>
      <c r="C822" s="125"/>
      <c r="D822" s="126"/>
      <c r="E822" s="131"/>
      <c r="F822" s="127" t="s">
        <v>937</v>
      </c>
      <c r="G822" s="126"/>
      <c r="H822" s="128">
        <v>0</v>
      </c>
      <c r="I822" s="129"/>
      <c r="J822" s="130"/>
      <c r="K822" s="128"/>
      <c r="L822" s="128"/>
      <c r="M822" s="128"/>
      <c r="N822" s="128"/>
      <c r="O822" s="130"/>
      <c r="P822" s="130"/>
      <c r="Q822" s="130"/>
      <c r="R822" s="6"/>
      <c r="S822" s="8"/>
    </row>
    <row r="823" spans="1:20" ht="9.75" outlineLevel="5" x14ac:dyDescent="0.2">
      <c r="A823" s="124"/>
      <c r="B823" s="125"/>
      <c r="C823" s="125"/>
      <c r="D823" s="126"/>
      <c r="E823" s="131"/>
      <c r="F823" s="127" t="s">
        <v>267</v>
      </c>
      <c r="G823" s="126"/>
      <c r="H823" s="128">
        <v>53.07</v>
      </c>
      <c r="I823" s="129"/>
      <c r="J823" s="130"/>
      <c r="K823" s="128"/>
      <c r="L823" s="128"/>
      <c r="M823" s="128"/>
      <c r="N823" s="128"/>
      <c r="O823" s="130"/>
      <c r="P823" s="130"/>
      <c r="Q823" s="130"/>
      <c r="R823" s="6"/>
      <c r="S823" s="8"/>
    </row>
    <row r="824" spans="1:20" ht="7.5" customHeight="1" outlineLevel="5" x14ac:dyDescent="0.15">
      <c r="A824" s="8"/>
      <c r="B824" s="80"/>
      <c r="C824" s="79"/>
      <c r="D824" s="82"/>
      <c r="E824" s="37"/>
      <c r="F824" s="83"/>
      <c r="G824" s="82"/>
      <c r="H824" s="84"/>
      <c r="I824" s="86"/>
      <c r="J824" s="39"/>
      <c r="K824" s="43"/>
      <c r="L824" s="43"/>
      <c r="M824" s="43"/>
      <c r="N824" s="43"/>
      <c r="O824" s="39"/>
      <c r="P824" s="39"/>
      <c r="Q824" s="39"/>
      <c r="R824" s="6"/>
      <c r="S824" s="8"/>
    </row>
    <row r="825" spans="1:20" outlineLevel="4" x14ac:dyDescent="0.15">
      <c r="B825" s="6"/>
      <c r="C825" s="6"/>
      <c r="D825" s="6"/>
      <c r="E825" s="6"/>
      <c r="F825" s="6"/>
      <c r="G825" s="6"/>
      <c r="H825" s="6"/>
      <c r="I825" s="8"/>
      <c r="J825" s="8"/>
      <c r="K825" s="6"/>
      <c r="L825" s="6"/>
      <c r="M825" s="6"/>
      <c r="N825" s="6"/>
      <c r="O825" s="6"/>
      <c r="P825" s="8"/>
      <c r="Q825" s="8"/>
    </row>
    <row r="826" spans="1:20" ht="10.5" outlineLevel="3" x14ac:dyDescent="0.15">
      <c r="A826" s="73" t="s">
        <v>66</v>
      </c>
      <c r="B826" s="109">
        <v>4</v>
      </c>
      <c r="C826" s="110"/>
      <c r="D826" s="111" t="s">
        <v>199</v>
      </c>
      <c r="E826" s="111"/>
      <c r="F826" s="112" t="s">
        <v>67</v>
      </c>
      <c r="G826" s="111"/>
      <c r="H826" s="113"/>
      <c r="I826" s="114"/>
      <c r="J826" s="75">
        <f>SUBTOTAL(9,J827:J840)</f>
        <v>0</v>
      </c>
      <c r="K826" s="113"/>
      <c r="L826" s="76">
        <f>SUBTOTAL(9,L827:L840)</f>
        <v>0.1607382</v>
      </c>
      <c r="M826" s="113"/>
      <c r="N826" s="76">
        <f>SUBTOTAL(9,N827:N840)</f>
        <v>0</v>
      </c>
      <c r="O826" s="115"/>
      <c r="P826" s="75">
        <f>SUBTOTAL(9,P827:P840)</f>
        <v>0</v>
      </c>
      <c r="Q826" s="75">
        <f>SUBTOTAL(9,Q827:Q840)</f>
        <v>0</v>
      </c>
      <c r="R826" s="6"/>
      <c r="S826" s="8"/>
      <c r="T826" s="8"/>
    </row>
    <row r="827" spans="1:20" ht="11.25" outlineLevel="4" x14ac:dyDescent="0.2">
      <c r="A827" s="10"/>
      <c r="B827" s="116"/>
      <c r="C827" s="117">
        <v>196</v>
      </c>
      <c r="D827" s="118" t="s">
        <v>200</v>
      </c>
      <c r="E827" s="119" t="s">
        <v>949</v>
      </c>
      <c r="F827" s="120" t="s">
        <v>950</v>
      </c>
      <c r="G827" s="118" t="s">
        <v>262</v>
      </c>
      <c r="H827" s="121">
        <v>306.52999999999997</v>
      </c>
      <c r="I827" s="122"/>
      <c r="J827" s="123">
        <f>H827*I827</f>
        <v>0</v>
      </c>
      <c r="K827" s="121">
        <v>4.0000000000000003E-5</v>
      </c>
      <c r="L827" s="121">
        <f>H827*K827</f>
        <v>1.22612E-2</v>
      </c>
      <c r="M827" s="121"/>
      <c r="N827" s="121">
        <f>H827*M827</f>
        <v>0</v>
      </c>
      <c r="O827" s="123">
        <v>21</v>
      </c>
      <c r="P827" s="123">
        <f>J827*(O827/100)</f>
        <v>0</v>
      </c>
      <c r="Q827" s="123">
        <f>J827+P827</f>
        <v>0</v>
      </c>
      <c r="R827" s="8"/>
      <c r="S827" s="8"/>
      <c r="T827" s="8"/>
    </row>
    <row r="828" spans="1:20" ht="9.75" outlineLevel="5" x14ac:dyDescent="0.2">
      <c r="A828" s="124"/>
      <c r="B828" s="125"/>
      <c r="C828" s="125"/>
      <c r="D828" s="126"/>
      <c r="E828" s="131" t="s">
        <v>17</v>
      </c>
      <c r="F828" s="127" t="s">
        <v>951</v>
      </c>
      <c r="G828" s="126"/>
      <c r="H828" s="128">
        <v>306.52999999999997</v>
      </c>
      <c r="I828" s="129"/>
      <c r="J828" s="130"/>
      <c r="K828" s="128"/>
      <c r="L828" s="128"/>
      <c r="M828" s="128"/>
      <c r="N828" s="128"/>
      <c r="O828" s="130"/>
      <c r="P828" s="130"/>
      <c r="Q828" s="130"/>
      <c r="R828" s="6"/>
      <c r="S828" s="8"/>
    </row>
    <row r="829" spans="1:20" ht="7.5" customHeight="1" outlineLevel="5" x14ac:dyDescent="0.15">
      <c r="A829" s="8"/>
      <c r="B829" s="80"/>
      <c r="C829" s="79"/>
      <c r="D829" s="82"/>
      <c r="E829" s="37"/>
      <c r="F829" s="83"/>
      <c r="G829" s="82"/>
      <c r="H829" s="84"/>
      <c r="I829" s="86"/>
      <c r="J829" s="39"/>
      <c r="K829" s="43"/>
      <c r="L829" s="43"/>
      <c r="M829" s="43"/>
      <c r="N829" s="43"/>
      <c r="O829" s="39"/>
      <c r="P829" s="39"/>
      <c r="Q829" s="39"/>
      <c r="R829" s="6"/>
      <c r="S829" s="8"/>
    </row>
    <row r="830" spans="1:20" ht="11.25" outlineLevel="4" x14ac:dyDescent="0.2">
      <c r="A830" s="10"/>
      <c r="B830" s="116"/>
      <c r="C830" s="117">
        <v>197</v>
      </c>
      <c r="D830" s="118" t="s">
        <v>200</v>
      </c>
      <c r="E830" s="119" t="s">
        <v>952</v>
      </c>
      <c r="F830" s="120" t="s">
        <v>953</v>
      </c>
      <c r="G830" s="118" t="s">
        <v>262</v>
      </c>
      <c r="H830" s="121">
        <v>177.42500000000001</v>
      </c>
      <c r="I830" s="122"/>
      <c r="J830" s="123">
        <f>H830*I830</f>
        <v>0</v>
      </c>
      <c r="K830" s="121">
        <v>4.0000000000000003E-5</v>
      </c>
      <c r="L830" s="121">
        <f>H830*K830</f>
        <v>7.0970000000000009E-3</v>
      </c>
      <c r="M830" s="121"/>
      <c r="N830" s="121">
        <f>H830*M830</f>
        <v>0</v>
      </c>
      <c r="O830" s="123">
        <v>21</v>
      </c>
      <c r="P830" s="123">
        <f>J830*(O830/100)</f>
        <v>0</v>
      </c>
      <c r="Q830" s="123">
        <f>J830+P830</f>
        <v>0</v>
      </c>
      <c r="R830" s="8"/>
      <c r="S830" s="8"/>
      <c r="T830" s="8"/>
    </row>
    <row r="831" spans="1:20" ht="9.75" outlineLevel="5" x14ac:dyDescent="0.2">
      <c r="A831" s="124"/>
      <c r="B831" s="125"/>
      <c r="C831" s="125"/>
      <c r="D831" s="126"/>
      <c r="E831" s="131" t="s">
        <v>17</v>
      </c>
      <c r="F831" s="127" t="s">
        <v>954</v>
      </c>
      <c r="G831" s="126"/>
      <c r="H831" s="128">
        <v>177.42500000000001</v>
      </c>
      <c r="I831" s="129"/>
      <c r="J831" s="130"/>
      <c r="K831" s="128"/>
      <c r="L831" s="128"/>
      <c r="M831" s="128"/>
      <c r="N831" s="128"/>
      <c r="O831" s="130"/>
      <c r="P831" s="130"/>
      <c r="Q831" s="130"/>
      <c r="R831" s="6"/>
      <c r="S831" s="8"/>
    </row>
    <row r="832" spans="1:20" ht="7.5" customHeight="1" outlineLevel="5" x14ac:dyDescent="0.15">
      <c r="A832" s="8"/>
      <c r="B832" s="80"/>
      <c r="C832" s="79"/>
      <c r="D832" s="82"/>
      <c r="E832" s="37"/>
      <c r="F832" s="83"/>
      <c r="G832" s="82"/>
      <c r="H832" s="84"/>
      <c r="I832" s="86"/>
      <c r="J832" s="39"/>
      <c r="K832" s="43"/>
      <c r="L832" s="43"/>
      <c r="M832" s="43"/>
      <c r="N832" s="43"/>
      <c r="O832" s="39"/>
      <c r="P832" s="39"/>
      <c r="Q832" s="39"/>
      <c r="R832" s="6"/>
      <c r="S832" s="8"/>
    </row>
    <row r="833" spans="1:20" ht="11.25" outlineLevel="4" x14ac:dyDescent="0.2">
      <c r="A833" s="10"/>
      <c r="B833" s="116"/>
      <c r="C833" s="117">
        <v>198</v>
      </c>
      <c r="D833" s="118" t="s">
        <v>200</v>
      </c>
      <c r="E833" s="119" t="s">
        <v>955</v>
      </c>
      <c r="F833" s="120" t="s">
        <v>956</v>
      </c>
      <c r="G833" s="118" t="s">
        <v>338</v>
      </c>
      <c r="H833" s="121">
        <v>5</v>
      </c>
      <c r="I833" s="122"/>
      <c r="J833" s="123">
        <f>H833*I833</f>
        <v>0</v>
      </c>
      <c r="K833" s="121">
        <v>2.1010000000000001E-2</v>
      </c>
      <c r="L833" s="121">
        <f>H833*K833</f>
        <v>0.10505</v>
      </c>
      <c r="M833" s="121"/>
      <c r="N833" s="121">
        <f>H833*M833</f>
        <v>0</v>
      </c>
      <c r="O833" s="123">
        <v>21</v>
      </c>
      <c r="P833" s="123">
        <f>J833*(O833/100)</f>
        <v>0</v>
      </c>
      <c r="Q833" s="123">
        <f>J833+P833</f>
        <v>0</v>
      </c>
      <c r="R833" s="8"/>
      <c r="S833" s="8"/>
      <c r="T833" s="8"/>
    </row>
    <row r="834" spans="1:20" ht="9.75" outlineLevel="5" x14ac:dyDescent="0.2">
      <c r="A834" s="124"/>
      <c r="B834" s="125"/>
      <c r="C834" s="125"/>
      <c r="D834" s="126"/>
      <c r="E834" s="131" t="s">
        <v>17</v>
      </c>
      <c r="F834" s="127" t="s">
        <v>957</v>
      </c>
      <c r="G834" s="126"/>
      <c r="H834" s="128">
        <v>0</v>
      </c>
      <c r="I834" s="129"/>
      <c r="J834" s="130"/>
      <c r="K834" s="128"/>
      <c r="L834" s="128"/>
      <c r="M834" s="128"/>
      <c r="N834" s="128"/>
      <c r="O834" s="130"/>
      <c r="P834" s="130"/>
      <c r="Q834" s="130"/>
      <c r="R834" s="6"/>
      <c r="S834" s="8"/>
    </row>
    <row r="835" spans="1:20" ht="9.75" outlineLevel="5" x14ac:dyDescent="0.2">
      <c r="A835" s="124"/>
      <c r="B835" s="125"/>
      <c r="C835" s="125"/>
      <c r="D835" s="126"/>
      <c r="E835" s="131"/>
      <c r="F835" s="127" t="s">
        <v>958</v>
      </c>
      <c r="G835" s="126"/>
      <c r="H835" s="128">
        <v>5</v>
      </c>
      <c r="I835" s="129"/>
      <c r="J835" s="130"/>
      <c r="K835" s="128"/>
      <c r="L835" s="128"/>
      <c r="M835" s="128"/>
      <c r="N835" s="128"/>
      <c r="O835" s="130"/>
      <c r="P835" s="130"/>
      <c r="Q835" s="130"/>
      <c r="R835" s="6"/>
      <c r="S835" s="8"/>
    </row>
    <row r="836" spans="1:20" ht="7.5" customHeight="1" outlineLevel="5" x14ac:dyDescent="0.15">
      <c r="A836" s="8"/>
      <c r="B836" s="80"/>
      <c r="C836" s="79"/>
      <c r="D836" s="82"/>
      <c r="E836" s="37"/>
      <c r="F836" s="83"/>
      <c r="G836" s="82"/>
      <c r="H836" s="84"/>
      <c r="I836" s="86"/>
      <c r="J836" s="39"/>
      <c r="K836" s="43"/>
      <c r="L836" s="43"/>
      <c r="M836" s="43"/>
      <c r="N836" s="43"/>
      <c r="O836" s="39"/>
      <c r="P836" s="39"/>
      <c r="Q836" s="39"/>
      <c r="R836" s="6"/>
      <c r="S836" s="8"/>
    </row>
    <row r="837" spans="1:20" ht="11.25" outlineLevel="4" x14ac:dyDescent="0.2">
      <c r="A837" s="10"/>
      <c r="B837" s="116"/>
      <c r="C837" s="117">
        <v>199</v>
      </c>
      <c r="D837" s="118" t="s">
        <v>200</v>
      </c>
      <c r="E837" s="119" t="s">
        <v>959</v>
      </c>
      <c r="F837" s="120" t="s">
        <v>960</v>
      </c>
      <c r="G837" s="118" t="s">
        <v>332</v>
      </c>
      <c r="H837" s="121">
        <v>3</v>
      </c>
      <c r="I837" s="122"/>
      <c r="J837" s="123">
        <f>H837*I837</f>
        <v>0</v>
      </c>
      <c r="K837" s="121">
        <v>1.1E-4</v>
      </c>
      <c r="L837" s="121">
        <f>H837*K837</f>
        <v>3.3E-4</v>
      </c>
      <c r="M837" s="121"/>
      <c r="N837" s="121">
        <f>H837*M837</f>
        <v>0</v>
      </c>
      <c r="O837" s="123">
        <v>21</v>
      </c>
      <c r="P837" s="123">
        <f>J837*(O837/100)</f>
        <v>0</v>
      </c>
      <c r="Q837" s="123">
        <f>J837+P837</f>
        <v>0</v>
      </c>
      <c r="R837" s="8"/>
      <c r="S837" s="8"/>
      <c r="T837" s="8"/>
    </row>
    <row r="838" spans="1:20" ht="11.25" outlineLevel="4" x14ac:dyDescent="0.2">
      <c r="A838" s="10"/>
      <c r="B838" s="116"/>
      <c r="C838" s="117">
        <v>200</v>
      </c>
      <c r="D838" s="118" t="s">
        <v>256</v>
      </c>
      <c r="E838" s="119" t="s">
        <v>961</v>
      </c>
      <c r="F838" s="120" t="s">
        <v>962</v>
      </c>
      <c r="G838" s="118" t="s">
        <v>332</v>
      </c>
      <c r="H838" s="121">
        <v>3</v>
      </c>
      <c r="I838" s="122"/>
      <c r="J838" s="123">
        <f>H838*I838</f>
        <v>0</v>
      </c>
      <c r="K838" s="121">
        <v>1.2E-2</v>
      </c>
      <c r="L838" s="121">
        <f>H838*K838</f>
        <v>3.6000000000000004E-2</v>
      </c>
      <c r="M838" s="121"/>
      <c r="N838" s="121">
        <f>H838*M838</f>
        <v>0</v>
      </c>
      <c r="O838" s="123">
        <v>21</v>
      </c>
      <c r="P838" s="123">
        <f>J838*(O838/100)</f>
        <v>0</v>
      </c>
      <c r="Q838" s="123">
        <f>J838+P838</f>
        <v>0</v>
      </c>
      <c r="R838" s="8"/>
      <c r="S838" s="8"/>
      <c r="T838" s="8"/>
    </row>
    <row r="839" spans="1:20" ht="22.5" outlineLevel="4" x14ac:dyDescent="0.2">
      <c r="A839" s="10"/>
      <c r="B839" s="116"/>
      <c r="C839" s="117">
        <v>201</v>
      </c>
      <c r="D839" s="118" t="s">
        <v>200</v>
      </c>
      <c r="E839" s="119" t="s">
        <v>963</v>
      </c>
      <c r="F839" s="120" t="s">
        <v>964</v>
      </c>
      <c r="G839" s="118" t="s">
        <v>965</v>
      </c>
      <c r="H839" s="121">
        <v>160</v>
      </c>
      <c r="I839" s="122"/>
      <c r="J839" s="123">
        <f>H839*I839</f>
        <v>0</v>
      </c>
      <c r="K839" s="121"/>
      <c r="L839" s="121">
        <f>H839*K839</f>
        <v>0</v>
      </c>
      <c r="M839" s="121"/>
      <c r="N839" s="121">
        <f>H839*M839</f>
        <v>0</v>
      </c>
      <c r="O839" s="123">
        <v>21</v>
      </c>
      <c r="P839" s="123">
        <f>J839*(O839/100)</f>
        <v>0</v>
      </c>
      <c r="Q839" s="123">
        <f>J839+P839</f>
        <v>0</v>
      </c>
      <c r="R839" s="8"/>
      <c r="S839" s="8"/>
      <c r="T839" s="8"/>
    </row>
    <row r="840" spans="1:20" outlineLevel="4" x14ac:dyDescent="0.15">
      <c r="B840" s="6"/>
      <c r="C840" s="6"/>
      <c r="D840" s="6"/>
      <c r="E840" s="6"/>
      <c r="F840" s="6"/>
      <c r="G840" s="6"/>
      <c r="H840" s="6"/>
      <c r="I840" s="8"/>
      <c r="J840" s="8"/>
      <c r="K840" s="6"/>
      <c r="L840" s="6"/>
      <c r="M840" s="6"/>
      <c r="N840" s="6"/>
      <c r="O840" s="6"/>
      <c r="P840" s="8"/>
      <c r="Q840" s="8"/>
    </row>
    <row r="841" spans="1:20" ht="10.5" outlineLevel="3" x14ac:dyDescent="0.15">
      <c r="A841" s="73" t="s">
        <v>68</v>
      </c>
      <c r="B841" s="109">
        <v>4</v>
      </c>
      <c r="C841" s="110"/>
      <c r="D841" s="111" t="s">
        <v>199</v>
      </c>
      <c r="E841" s="111"/>
      <c r="F841" s="112" t="s">
        <v>69</v>
      </c>
      <c r="G841" s="111"/>
      <c r="H841" s="113"/>
      <c r="I841" s="114"/>
      <c r="J841" s="75">
        <f>SUBTOTAL(9,J842:J850)</f>
        <v>0</v>
      </c>
      <c r="K841" s="113"/>
      <c r="L841" s="76">
        <f>SUBTOTAL(9,L842:L850)</f>
        <v>5.6774999999999994E-3</v>
      </c>
      <c r="M841" s="113"/>
      <c r="N841" s="76">
        <f>SUBTOTAL(9,N842:N850)</f>
        <v>0.16675000000000001</v>
      </c>
      <c r="O841" s="115"/>
      <c r="P841" s="75">
        <f>SUBTOTAL(9,P842:P850)</f>
        <v>0</v>
      </c>
      <c r="Q841" s="75">
        <f>SUBTOTAL(9,Q842:Q850)</f>
        <v>0</v>
      </c>
      <c r="R841" s="6"/>
      <c r="S841" s="8"/>
      <c r="T841" s="8"/>
    </row>
    <row r="842" spans="1:20" ht="11.25" outlineLevel="4" x14ac:dyDescent="0.2">
      <c r="A842" s="10"/>
      <c r="B842" s="116"/>
      <c r="C842" s="117">
        <v>202</v>
      </c>
      <c r="D842" s="118" t="s">
        <v>200</v>
      </c>
      <c r="E842" s="119" t="s">
        <v>966</v>
      </c>
      <c r="F842" s="120" t="s">
        <v>967</v>
      </c>
      <c r="G842" s="118" t="s">
        <v>338</v>
      </c>
      <c r="H842" s="121">
        <v>3.25</v>
      </c>
      <c r="I842" s="122"/>
      <c r="J842" s="123">
        <f>H842*I842</f>
        <v>0</v>
      </c>
      <c r="K842" s="121">
        <v>1.47E-3</v>
      </c>
      <c r="L842" s="121">
        <f>H842*K842</f>
        <v>4.7774999999999996E-3</v>
      </c>
      <c r="M842" s="121">
        <v>3.9E-2</v>
      </c>
      <c r="N842" s="121">
        <f>H842*M842</f>
        <v>0.12675</v>
      </c>
      <c r="O842" s="123">
        <v>21</v>
      </c>
      <c r="P842" s="123">
        <f>J842*(O842/100)</f>
        <v>0</v>
      </c>
      <c r="Q842" s="123">
        <f>J842+P842</f>
        <v>0</v>
      </c>
      <c r="R842" s="8"/>
      <c r="S842" s="8"/>
      <c r="T842" s="8"/>
    </row>
    <row r="843" spans="1:20" ht="9.75" outlineLevel="5" x14ac:dyDescent="0.2">
      <c r="A843" s="124"/>
      <c r="B843" s="125"/>
      <c r="C843" s="125"/>
      <c r="D843" s="126"/>
      <c r="E843" s="131" t="s">
        <v>17</v>
      </c>
      <c r="F843" s="127" t="s">
        <v>968</v>
      </c>
      <c r="G843" s="126"/>
      <c r="H843" s="128">
        <v>0</v>
      </c>
      <c r="I843" s="129"/>
      <c r="J843" s="130"/>
      <c r="K843" s="128"/>
      <c r="L843" s="128"/>
      <c r="M843" s="128"/>
      <c r="N843" s="128"/>
      <c r="O843" s="130"/>
      <c r="P843" s="130"/>
      <c r="Q843" s="130"/>
      <c r="R843" s="6"/>
      <c r="S843" s="8"/>
    </row>
    <row r="844" spans="1:20" ht="9.75" outlineLevel="5" x14ac:dyDescent="0.2">
      <c r="A844" s="124"/>
      <c r="B844" s="125"/>
      <c r="C844" s="125"/>
      <c r="D844" s="126"/>
      <c r="E844" s="131"/>
      <c r="F844" s="127" t="s">
        <v>969</v>
      </c>
      <c r="G844" s="126"/>
      <c r="H844" s="128">
        <v>3.25</v>
      </c>
      <c r="I844" s="129"/>
      <c r="J844" s="130"/>
      <c r="K844" s="128"/>
      <c r="L844" s="128"/>
      <c r="M844" s="128"/>
      <c r="N844" s="128"/>
      <c r="O844" s="130"/>
      <c r="P844" s="130"/>
      <c r="Q844" s="130"/>
      <c r="R844" s="6"/>
      <c r="S844" s="8"/>
    </row>
    <row r="845" spans="1:20" ht="7.5" customHeight="1" outlineLevel="5" x14ac:dyDescent="0.15">
      <c r="A845" s="8"/>
      <c r="B845" s="80"/>
      <c r="C845" s="79"/>
      <c r="D845" s="82"/>
      <c r="E845" s="37"/>
      <c r="F845" s="83"/>
      <c r="G845" s="82"/>
      <c r="H845" s="84"/>
      <c r="I845" s="86"/>
      <c r="J845" s="39"/>
      <c r="K845" s="43"/>
      <c r="L845" s="43"/>
      <c r="M845" s="43"/>
      <c r="N845" s="43"/>
      <c r="O845" s="39"/>
      <c r="P845" s="39"/>
      <c r="Q845" s="39"/>
      <c r="R845" s="6"/>
      <c r="S845" s="8"/>
    </row>
    <row r="846" spans="1:20" ht="11.25" outlineLevel="4" x14ac:dyDescent="0.2">
      <c r="A846" s="10"/>
      <c r="B846" s="116"/>
      <c r="C846" s="117">
        <v>203</v>
      </c>
      <c r="D846" s="118" t="s">
        <v>200</v>
      </c>
      <c r="E846" s="119" t="s">
        <v>970</v>
      </c>
      <c r="F846" s="120" t="s">
        <v>971</v>
      </c>
      <c r="G846" s="118" t="s">
        <v>338</v>
      </c>
      <c r="H846" s="121">
        <v>0.25</v>
      </c>
      <c r="I846" s="122"/>
      <c r="J846" s="123">
        <f>H846*I846</f>
        <v>0</v>
      </c>
      <c r="K846" s="121">
        <v>3.5999999999999999E-3</v>
      </c>
      <c r="L846" s="121">
        <f>H846*K846</f>
        <v>8.9999999999999998E-4</v>
      </c>
      <c r="M846" s="121">
        <v>0.16</v>
      </c>
      <c r="N846" s="121">
        <f>H846*M846</f>
        <v>0.04</v>
      </c>
      <c r="O846" s="123">
        <v>21</v>
      </c>
      <c r="P846" s="123">
        <f>J846*(O846/100)</f>
        <v>0</v>
      </c>
      <c r="Q846" s="123">
        <f>J846+P846</f>
        <v>0</v>
      </c>
      <c r="R846" s="8"/>
      <c r="S846" s="8"/>
      <c r="T846" s="8"/>
    </row>
    <row r="847" spans="1:20" ht="9.75" outlineLevel="5" x14ac:dyDescent="0.2">
      <c r="A847" s="124"/>
      <c r="B847" s="125"/>
      <c r="C847" s="125"/>
      <c r="D847" s="126"/>
      <c r="E847" s="131" t="s">
        <v>17</v>
      </c>
      <c r="F847" s="127" t="s">
        <v>968</v>
      </c>
      <c r="G847" s="126"/>
      <c r="H847" s="128">
        <v>0</v>
      </c>
      <c r="I847" s="129"/>
      <c r="J847" s="130"/>
      <c r="K847" s="128"/>
      <c r="L847" s="128"/>
      <c r="M847" s="128"/>
      <c r="N847" s="128"/>
      <c r="O847" s="130"/>
      <c r="P847" s="130"/>
      <c r="Q847" s="130"/>
      <c r="R847" s="6"/>
      <c r="S847" s="8"/>
    </row>
    <row r="848" spans="1:20" ht="9.75" outlineLevel="5" x14ac:dyDescent="0.2">
      <c r="A848" s="124"/>
      <c r="B848" s="125"/>
      <c r="C848" s="125"/>
      <c r="D848" s="126"/>
      <c r="E848" s="131"/>
      <c r="F848" s="127" t="s">
        <v>972</v>
      </c>
      <c r="G848" s="126"/>
      <c r="H848" s="128">
        <v>0.25</v>
      </c>
      <c r="I848" s="129"/>
      <c r="J848" s="130"/>
      <c r="K848" s="128"/>
      <c r="L848" s="128"/>
      <c r="M848" s="128"/>
      <c r="N848" s="128"/>
      <c r="O848" s="130"/>
      <c r="P848" s="130"/>
      <c r="Q848" s="130"/>
      <c r="R848" s="6"/>
      <c r="S848" s="8"/>
    </row>
    <row r="849" spans="1:20" ht="7.5" customHeight="1" outlineLevel="5" x14ac:dyDescent="0.15">
      <c r="A849" s="8"/>
      <c r="B849" s="80"/>
      <c r="C849" s="79"/>
      <c r="D849" s="82"/>
      <c r="E849" s="37"/>
      <c r="F849" s="83"/>
      <c r="G849" s="82"/>
      <c r="H849" s="84"/>
      <c r="I849" s="86"/>
      <c r="J849" s="39"/>
      <c r="K849" s="43"/>
      <c r="L849" s="43"/>
      <c r="M849" s="43"/>
      <c r="N849" s="43"/>
      <c r="O849" s="39"/>
      <c r="P849" s="39"/>
      <c r="Q849" s="39"/>
      <c r="R849" s="6"/>
      <c r="S849" s="8"/>
    </row>
    <row r="850" spans="1:20" outlineLevel="4" x14ac:dyDescent="0.15">
      <c r="B850" s="6"/>
      <c r="C850" s="6"/>
      <c r="D850" s="6"/>
      <c r="E850" s="6"/>
      <c r="F850" s="6"/>
      <c r="G850" s="6"/>
      <c r="H850" s="6"/>
      <c r="I850" s="8"/>
      <c r="J850" s="8"/>
      <c r="K850" s="6"/>
      <c r="L850" s="6"/>
      <c r="M850" s="6"/>
      <c r="N850" s="6"/>
      <c r="O850" s="6"/>
      <c r="P850" s="8"/>
      <c r="Q850" s="8"/>
    </row>
    <row r="851" spans="1:20" ht="10.5" outlineLevel="3" x14ac:dyDescent="0.15">
      <c r="A851" s="73" t="s">
        <v>70</v>
      </c>
      <c r="B851" s="109">
        <v>4</v>
      </c>
      <c r="C851" s="110"/>
      <c r="D851" s="111" t="s">
        <v>199</v>
      </c>
      <c r="E851" s="111"/>
      <c r="F851" s="112" t="s">
        <v>71</v>
      </c>
      <c r="G851" s="111"/>
      <c r="H851" s="113"/>
      <c r="I851" s="114"/>
      <c r="J851" s="75">
        <f>SUBTOTAL(9,J852:J853)</f>
        <v>0</v>
      </c>
      <c r="K851" s="113"/>
      <c r="L851" s="76">
        <f>SUBTOTAL(9,L852:L853)</f>
        <v>0</v>
      </c>
      <c r="M851" s="113"/>
      <c r="N851" s="76">
        <f>SUBTOTAL(9,N852:N853)</f>
        <v>0</v>
      </c>
      <c r="O851" s="115"/>
      <c r="P851" s="75">
        <f>SUBTOTAL(9,P852:P853)</f>
        <v>0</v>
      </c>
      <c r="Q851" s="75">
        <f>SUBTOTAL(9,Q852:Q853)</f>
        <v>0</v>
      </c>
      <c r="R851" s="6"/>
      <c r="S851" s="8"/>
      <c r="T851" s="8"/>
    </row>
    <row r="852" spans="1:20" ht="11.25" outlineLevel="4" x14ac:dyDescent="0.2">
      <c r="A852" s="10"/>
      <c r="B852" s="116"/>
      <c r="C852" s="117">
        <v>204</v>
      </c>
      <c r="D852" s="118" t="s">
        <v>200</v>
      </c>
      <c r="E852" s="119" t="s">
        <v>973</v>
      </c>
      <c r="F852" s="120" t="s">
        <v>974</v>
      </c>
      <c r="G852" s="118" t="s">
        <v>259</v>
      </c>
      <c r="H852" s="121">
        <v>1390.5602483377186</v>
      </c>
      <c r="I852" s="122"/>
      <c r="J852" s="123">
        <f>H852*I852</f>
        <v>0</v>
      </c>
      <c r="K852" s="121"/>
      <c r="L852" s="121">
        <f>H852*K852</f>
        <v>0</v>
      </c>
      <c r="M852" s="121"/>
      <c r="N852" s="121">
        <f>H852*M852</f>
        <v>0</v>
      </c>
      <c r="O852" s="123">
        <v>21</v>
      </c>
      <c r="P852" s="123">
        <f>J852*(O852/100)</f>
        <v>0</v>
      </c>
      <c r="Q852" s="123">
        <f>J852+P852</f>
        <v>0</v>
      </c>
      <c r="R852" s="8"/>
      <c r="S852" s="8"/>
      <c r="T852" s="8"/>
    </row>
    <row r="853" spans="1:20" outlineLevel="4" x14ac:dyDescent="0.15">
      <c r="B853" s="6"/>
      <c r="C853" s="6"/>
      <c r="D853" s="6"/>
      <c r="E853" s="6"/>
      <c r="F853" s="6"/>
      <c r="G853" s="6"/>
      <c r="H853" s="6"/>
      <c r="I853" s="8"/>
      <c r="J853" s="8"/>
      <c r="K853" s="6"/>
      <c r="L853" s="6"/>
      <c r="M853" s="6"/>
      <c r="N853" s="6"/>
      <c r="O853" s="6"/>
      <c r="P853" s="8"/>
      <c r="Q853" s="8"/>
    </row>
    <row r="854" spans="1:20" ht="11.25" outlineLevel="2" x14ac:dyDescent="0.2">
      <c r="A854" s="69" t="s">
        <v>72</v>
      </c>
      <c r="B854" s="102">
        <v>3</v>
      </c>
      <c r="C854" s="103"/>
      <c r="D854" s="104" t="s">
        <v>198</v>
      </c>
      <c r="E854" s="104"/>
      <c r="F854" s="105" t="s">
        <v>73</v>
      </c>
      <c r="G854" s="104"/>
      <c r="H854" s="106"/>
      <c r="I854" s="107"/>
      <c r="J854" s="71">
        <f>SUBTOTAL(9,J855:J1845)</f>
        <v>0</v>
      </c>
      <c r="K854" s="106"/>
      <c r="L854" s="72">
        <f>SUBTOTAL(9,L855:L1845)</f>
        <v>34.094250742000014</v>
      </c>
      <c r="M854" s="106"/>
      <c r="N854" s="72">
        <f>SUBTOTAL(9,N855:N1845)</f>
        <v>0</v>
      </c>
      <c r="O854" s="108"/>
      <c r="P854" s="71">
        <f>SUBTOTAL(9,P855:P1845)</f>
        <v>0</v>
      </c>
      <c r="Q854" s="71">
        <f>SUBTOTAL(9,Q855:Q1845)</f>
        <v>0</v>
      </c>
      <c r="R854" s="6"/>
      <c r="S854" s="8"/>
      <c r="T854" s="8"/>
    </row>
    <row r="855" spans="1:20" ht="10.5" outlineLevel="3" x14ac:dyDescent="0.15">
      <c r="A855" s="73" t="s">
        <v>74</v>
      </c>
      <c r="B855" s="109">
        <v>4</v>
      </c>
      <c r="C855" s="110"/>
      <c r="D855" s="111" t="s">
        <v>199</v>
      </c>
      <c r="E855" s="111"/>
      <c r="F855" s="112" t="s">
        <v>75</v>
      </c>
      <c r="G855" s="111"/>
      <c r="H855" s="113"/>
      <c r="I855" s="114"/>
      <c r="J855" s="75">
        <f>SUBTOTAL(9,J856:J912)</f>
        <v>0</v>
      </c>
      <c r="K855" s="113"/>
      <c r="L855" s="76">
        <f>SUBTOTAL(9,L856:L912)</f>
        <v>3.6868093150000001</v>
      </c>
      <c r="M855" s="113"/>
      <c r="N855" s="76">
        <f>SUBTOTAL(9,N856:N912)</f>
        <v>0</v>
      </c>
      <c r="O855" s="115"/>
      <c r="P855" s="75">
        <f>SUBTOTAL(9,P856:P912)</f>
        <v>0</v>
      </c>
      <c r="Q855" s="75">
        <f>SUBTOTAL(9,Q856:Q912)</f>
        <v>0</v>
      </c>
      <c r="R855" s="6"/>
      <c r="S855" s="8"/>
      <c r="T855" s="8"/>
    </row>
    <row r="856" spans="1:20" ht="11.25" outlineLevel="4" x14ac:dyDescent="0.2">
      <c r="A856" s="10"/>
      <c r="B856" s="116"/>
      <c r="C856" s="117">
        <v>205</v>
      </c>
      <c r="D856" s="118" t="s">
        <v>200</v>
      </c>
      <c r="E856" s="119" t="s">
        <v>975</v>
      </c>
      <c r="F856" s="120" t="s">
        <v>976</v>
      </c>
      <c r="G856" s="118" t="s">
        <v>262</v>
      </c>
      <c r="H856" s="121">
        <v>398.58550000000002</v>
      </c>
      <c r="I856" s="122"/>
      <c r="J856" s="123">
        <f>H856*I856</f>
        <v>0</v>
      </c>
      <c r="K856" s="121"/>
      <c r="L856" s="121">
        <f>H856*K856</f>
        <v>0</v>
      </c>
      <c r="M856" s="121"/>
      <c r="N856" s="121">
        <f>H856*M856</f>
        <v>0</v>
      </c>
      <c r="O856" s="123">
        <v>21</v>
      </c>
      <c r="P856" s="123">
        <f>J856*(O856/100)</f>
        <v>0</v>
      </c>
      <c r="Q856" s="123">
        <f>J856+P856</f>
        <v>0</v>
      </c>
      <c r="R856" s="8"/>
      <c r="S856" s="8"/>
      <c r="T856" s="8"/>
    </row>
    <row r="857" spans="1:20" ht="9.75" outlineLevel="5" x14ac:dyDescent="0.2">
      <c r="A857" s="124"/>
      <c r="B857" s="125"/>
      <c r="C857" s="125"/>
      <c r="D857" s="126"/>
      <c r="E857" s="131" t="s">
        <v>17</v>
      </c>
      <c r="F857" s="127" t="s">
        <v>977</v>
      </c>
      <c r="G857" s="126"/>
      <c r="H857" s="128">
        <v>410.8005</v>
      </c>
      <c r="I857" s="129"/>
      <c r="J857" s="130"/>
      <c r="K857" s="128"/>
      <c r="L857" s="128"/>
      <c r="M857" s="128"/>
      <c r="N857" s="128"/>
      <c r="O857" s="130"/>
      <c r="P857" s="130"/>
      <c r="Q857" s="130"/>
      <c r="R857" s="6"/>
      <c r="S857" s="8"/>
    </row>
    <row r="858" spans="1:20" ht="9.75" outlineLevel="5" x14ac:dyDescent="0.2">
      <c r="A858" s="124"/>
      <c r="B858" s="125"/>
      <c r="C858" s="125"/>
      <c r="D858" s="126"/>
      <c r="E858" s="131"/>
      <c r="F858" s="127" t="s">
        <v>978</v>
      </c>
      <c r="G858" s="126"/>
      <c r="H858" s="128">
        <v>-12.215</v>
      </c>
      <c r="I858" s="129"/>
      <c r="J858" s="130"/>
      <c r="K858" s="128"/>
      <c r="L858" s="128"/>
      <c r="M858" s="128"/>
      <c r="N858" s="128"/>
      <c r="O858" s="130"/>
      <c r="P858" s="130"/>
      <c r="Q858" s="130"/>
      <c r="R858" s="6"/>
      <c r="S858" s="8"/>
    </row>
    <row r="859" spans="1:20" ht="7.5" customHeight="1" outlineLevel="5" x14ac:dyDescent="0.15">
      <c r="A859" s="8"/>
      <c r="B859" s="80"/>
      <c r="C859" s="79"/>
      <c r="D859" s="82"/>
      <c r="E859" s="37"/>
      <c r="F859" s="83"/>
      <c r="G859" s="82"/>
      <c r="H859" s="84"/>
      <c r="I859" s="86"/>
      <c r="J859" s="39"/>
      <c r="K859" s="43"/>
      <c r="L859" s="43"/>
      <c r="M859" s="43"/>
      <c r="N859" s="43"/>
      <c r="O859" s="39"/>
      <c r="P859" s="39"/>
      <c r="Q859" s="39"/>
      <c r="R859" s="6"/>
      <c r="S859" s="8"/>
    </row>
    <row r="860" spans="1:20" ht="11.25" outlineLevel="4" x14ac:dyDescent="0.2">
      <c r="A860" s="10"/>
      <c r="B860" s="116"/>
      <c r="C860" s="117">
        <v>206</v>
      </c>
      <c r="D860" s="118" t="s">
        <v>256</v>
      </c>
      <c r="E860" s="119" t="s">
        <v>979</v>
      </c>
      <c r="F860" s="120" t="s">
        <v>980</v>
      </c>
      <c r="G860" s="118" t="s">
        <v>259</v>
      </c>
      <c r="H860" s="121">
        <v>0.11957565000000001</v>
      </c>
      <c r="I860" s="122"/>
      <c r="J860" s="123">
        <f>H860*I860</f>
        <v>0</v>
      </c>
      <c r="K860" s="121">
        <v>1</v>
      </c>
      <c r="L860" s="121">
        <f>H860*K860</f>
        <v>0.11957565000000001</v>
      </c>
      <c r="M860" s="121"/>
      <c r="N860" s="121">
        <f>H860*M860</f>
        <v>0</v>
      </c>
      <c r="O860" s="123">
        <v>21</v>
      </c>
      <c r="P860" s="123">
        <f>J860*(O860/100)</f>
        <v>0</v>
      </c>
      <c r="Q860" s="123">
        <f>J860+P860</f>
        <v>0</v>
      </c>
      <c r="R860" s="8"/>
      <c r="S860" s="8"/>
      <c r="T860" s="8"/>
    </row>
    <row r="861" spans="1:20" ht="11.25" outlineLevel="4" x14ac:dyDescent="0.2">
      <c r="A861" s="10"/>
      <c r="B861" s="116"/>
      <c r="C861" s="117">
        <v>207</v>
      </c>
      <c r="D861" s="118" t="s">
        <v>200</v>
      </c>
      <c r="E861" s="119" t="s">
        <v>981</v>
      </c>
      <c r="F861" s="120" t="s">
        <v>982</v>
      </c>
      <c r="G861" s="118" t="s">
        <v>262</v>
      </c>
      <c r="H861" s="121">
        <v>45.445</v>
      </c>
      <c r="I861" s="122"/>
      <c r="J861" s="123">
        <f>H861*I861</f>
        <v>0</v>
      </c>
      <c r="K861" s="121"/>
      <c r="L861" s="121">
        <f>H861*K861</f>
        <v>0</v>
      </c>
      <c r="M861" s="121"/>
      <c r="N861" s="121">
        <f>H861*M861</f>
        <v>0</v>
      </c>
      <c r="O861" s="123">
        <v>21</v>
      </c>
      <c r="P861" s="123">
        <f>J861*(O861/100)</f>
        <v>0</v>
      </c>
      <c r="Q861" s="123">
        <f>J861+P861</f>
        <v>0</v>
      </c>
      <c r="R861" s="8"/>
      <c r="S861" s="8"/>
      <c r="T861" s="8"/>
    </row>
    <row r="862" spans="1:20" ht="9.75" outlineLevel="5" x14ac:dyDescent="0.2">
      <c r="A862" s="124"/>
      <c r="B862" s="125"/>
      <c r="C862" s="125"/>
      <c r="D862" s="126"/>
      <c r="E862" s="131" t="s">
        <v>17</v>
      </c>
      <c r="F862" s="127" t="s">
        <v>983</v>
      </c>
      <c r="G862" s="126"/>
      <c r="H862" s="128">
        <v>45.444999999999993</v>
      </c>
      <c r="I862" s="129"/>
      <c r="J862" s="130"/>
      <c r="K862" s="128"/>
      <c r="L862" s="128"/>
      <c r="M862" s="128"/>
      <c r="N862" s="128"/>
      <c r="O862" s="130"/>
      <c r="P862" s="130"/>
      <c r="Q862" s="130"/>
      <c r="R862" s="6"/>
      <c r="S862" s="8"/>
    </row>
    <row r="863" spans="1:20" ht="7.5" customHeight="1" outlineLevel="5" x14ac:dyDescent="0.15">
      <c r="A863" s="8"/>
      <c r="B863" s="80"/>
      <c r="C863" s="79"/>
      <c r="D863" s="82"/>
      <c r="E863" s="37"/>
      <c r="F863" s="83"/>
      <c r="G863" s="82"/>
      <c r="H863" s="84"/>
      <c r="I863" s="86"/>
      <c r="J863" s="39"/>
      <c r="K863" s="43"/>
      <c r="L863" s="43"/>
      <c r="M863" s="43"/>
      <c r="N863" s="43"/>
      <c r="O863" s="39"/>
      <c r="P863" s="39"/>
      <c r="Q863" s="39"/>
      <c r="R863" s="6"/>
      <c r="S863" s="8"/>
    </row>
    <row r="864" spans="1:20" ht="11.25" outlineLevel="4" x14ac:dyDescent="0.2">
      <c r="A864" s="10"/>
      <c r="B864" s="116"/>
      <c r="C864" s="117">
        <v>208</v>
      </c>
      <c r="D864" s="118" t="s">
        <v>256</v>
      </c>
      <c r="E864" s="119" t="s">
        <v>979</v>
      </c>
      <c r="F864" s="120" t="s">
        <v>980</v>
      </c>
      <c r="G864" s="118" t="s">
        <v>259</v>
      </c>
      <c r="H864" s="121">
        <v>1.590575E-2</v>
      </c>
      <c r="I864" s="122"/>
      <c r="J864" s="123">
        <f>H864*I864</f>
        <v>0</v>
      </c>
      <c r="K864" s="121">
        <v>1</v>
      </c>
      <c r="L864" s="121">
        <f>H864*K864</f>
        <v>1.590575E-2</v>
      </c>
      <c r="M864" s="121"/>
      <c r="N864" s="121">
        <f>H864*M864</f>
        <v>0</v>
      </c>
      <c r="O864" s="123">
        <v>21</v>
      </c>
      <c r="P864" s="123">
        <f>J864*(O864/100)</f>
        <v>0</v>
      </c>
      <c r="Q864" s="123">
        <f>J864+P864</f>
        <v>0</v>
      </c>
      <c r="R864" s="8"/>
      <c r="S864" s="8"/>
      <c r="T864" s="8"/>
    </row>
    <row r="865" spans="1:20" ht="11.25" outlineLevel="4" x14ac:dyDescent="0.2">
      <c r="A865" s="10"/>
      <c r="B865" s="116"/>
      <c r="C865" s="117">
        <v>209</v>
      </c>
      <c r="D865" s="118" t="s">
        <v>200</v>
      </c>
      <c r="E865" s="119" t="s">
        <v>984</v>
      </c>
      <c r="F865" s="120" t="s">
        <v>985</v>
      </c>
      <c r="G865" s="118" t="s">
        <v>262</v>
      </c>
      <c r="H865" s="121">
        <v>4.5</v>
      </c>
      <c r="I865" s="122"/>
      <c r="J865" s="123">
        <f>H865*I865</f>
        <v>0</v>
      </c>
      <c r="K865" s="121">
        <v>3.5000000000000001E-3</v>
      </c>
      <c r="L865" s="121">
        <f>H865*K865</f>
        <v>1.575E-2</v>
      </c>
      <c r="M865" s="121"/>
      <c r="N865" s="121">
        <f>H865*M865</f>
        <v>0</v>
      </c>
      <c r="O865" s="123">
        <v>21</v>
      </c>
      <c r="P865" s="123">
        <f>J865*(O865/100)</f>
        <v>0</v>
      </c>
      <c r="Q865" s="123">
        <f>J865+P865</f>
        <v>0</v>
      </c>
      <c r="R865" s="8"/>
      <c r="S865" s="8"/>
      <c r="T865" s="8"/>
    </row>
    <row r="866" spans="1:20" ht="9.75" outlineLevel="5" x14ac:dyDescent="0.2">
      <c r="A866" s="124"/>
      <c r="B866" s="125"/>
      <c r="C866" s="125"/>
      <c r="D866" s="126"/>
      <c r="E866" s="131" t="s">
        <v>17</v>
      </c>
      <c r="F866" s="127" t="s">
        <v>986</v>
      </c>
      <c r="G866" s="126"/>
      <c r="H866" s="128">
        <v>0</v>
      </c>
      <c r="I866" s="129"/>
      <c r="J866" s="130"/>
      <c r="K866" s="128"/>
      <c r="L866" s="128"/>
      <c r="M866" s="128"/>
      <c r="N866" s="128"/>
      <c r="O866" s="130"/>
      <c r="P866" s="130"/>
      <c r="Q866" s="130"/>
      <c r="R866" s="6"/>
      <c r="S866" s="8"/>
    </row>
    <row r="867" spans="1:20" ht="9.75" outlineLevel="5" x14ac:dyDescent="0.2">
      <c r="A867" s="124"/>
      <c r="B867" s="125"/>
      <c r="C867" s="125"/>
      <c r="D867" s="126"/>
      <c r="E867" s="131"/>
      <c r="F867" s="127" t="s">
        <v>987</v>
      </c>
      <c r="G867" s="126"/>
      <c r="H867" s="128">
        <v>4.5</v>
      </c>
      <c r="I867" s="129"/>
      <c r="J867" s="130"/>
      <c r="K867" s="128"/>
      <c r="L867" s="128"/>
      <c r="M867" s="128"/>
      <c r="N867" s="128"/>
      <c r="O867" s="130"/>
      <c r="P867" s="130"/>
      <c r="Q867" s="130"/>
      <c r="R867" s="6"/>
      <c r="S867" s="8"/>
    </row>
    <row r="868" spans="1:20" ht="7.5" customHeight="1" outlineLevel="5" x14ac:dyDescent="0.15">
      <c r="A868" s="8"/>
      <c r="B868" s="80"/>
      <c r="C868" s="79"/>
      <c r="D868" s="82"/>
      <c r="E868" s="37"/>
      <c r="F868" s="83"/>
      <c r="G868" s="82"/>
      <c r="H868" s="84"/>
      <c r="I868" s="86"/>
      <c r="J868" s="39"/>
      <c r="K868" s="43"/>
      <c r="L868" s="43"/>
      <c r="M868" s="43"/>
      <c r="N868" s="43"/>
      <c r="O868" s="39"/>
      <c r="P868" s="39"/>
      <c r="Q868" s="39"/>
      <c r="R868" s="6"/>
      <c r="S868" s="8"/>
    </row>
    <row r="869" spans="1:20" ht="11.25" outlineLevel="4" x14ac:dyDescent="0.2">
      <c r="A869" s="10"/>
      <c r="B869" s="116"/>
      <c r="C869" s="117">
        <v>210</v>
      </c>
      <c r="D869" s="118" t="s">
        <v>200</v>
      </c>
      <c r="E869" s="119" t="s">
        <v>988</v>
      </c>
      <c r="F869" s="120" t="s">
        <v>989</v>
      </c>
      <c r="G869" s="118" t="s">
        <v>262</v>
      </c>
      <c r="H869" s="121">
        <v>46.573250000000002</v>
      </c>
      <c r="I869" s="122"/>
      <c r="J869" s="123">
        <f>H869*I869</f>
        <v>0</v>
      </c>
      <c r="K869" s="121">
        <v>3.5000000000000001E-3</v>
      </c>
      <c r="L869" s="121">
        <f>H869*K869</f>
        <v>0.16300637500000001</v>
      </c>
      <c r="M869" s="121"/>
      <c r="N869" s="121">
        <f>H869*M869</f>
        <v>0</v>
      </c>
      <c r="O869" s="123">
        <v>21</v>
      </c>
      <c r="P869" s="123">
        <f>J869*(O869/100)</f>
        <v>0</v>
      </c>
      <c r="Q869" s="123">
        <f>J869+P869</f>
        <v>0</v>
      </c>
      <c r="R869" s="8"/>
      <c r="S869" s="8"/>
      <c r="T869" s="8"/>
    </row>
    <row r="870" spans="1:20" ht="9.75" outlineLevel="5" x14ac:dyDescent="0.2">
      <c r="A870" s="124"/>
      <c r="B870" s="125"/>
      <c r="C870" s="125"/>
      <c r="D870" s="126"/>
      <c r="E870" s="131" t="s">
        <v>17</v>
      </c>
      <c r="F870" s="127" t="s">
        <v>986</v>
      </c>
      <c r="G870" s="126"/>
      <c r="H870" s="128">
        <v>0</v>
      </c>
      <c r="I870" s="129"/>
      <c r="J870" s="130"/>
      <c r="K870" s="128"/>
      <c r="L870" s="128"/>
      <c r="M870" s="128"/>
      <c r="N870" s="128"/>
      <c r="O870" s="130"/>
      <c r="P870" s="130"/>
      <c r="Q870" s="130"/>
      <c r="R870" s="6"/>
      <c r="S870" s="8"/>
    </row>
    <row r="871" spans="1:20" ht="9.75" outlineLevel="5" x14ac:dyDescent="0.2">
      <c r="A871" s="124"/>
      <c r="B871" s="125"/>
      <c r="C871" s="125"/>
      <c r="D871" s="126"/>
      <c r="E871" s="131"/>
      <c r="F871" s="127" t="s">
        <v>990</v>
      </c>
      <c r="G871" s="126"/>
      <c r="H871" s="128">
        <v>7.5</v>
      </c>
      <c r="I871" s="129"/>
      <c r="J871" s="130"/>
      <c r="K871" s="128"/>
      <c r="L871" s="128"/>
      <c r="M871" s="128"/>
      <c r="N871" s="128"/>
      <c r="O871" s="130"/>
      <c r="P871" s="130"/>
      <c r="Q871" s="130"/>
      <c r="R871" s="6"/>
      <c r="S871" s="8"/>
    </row>
    <row r="872" spans="1:20" ht="9.75" outlineLevel="5" x14ac:dyDescent="0.2">
      <c r="A872" s="124"/>
      <c r="B872" s="125"/>
      <c r="C872" s="125"/>
      <c r="D872" s="126"/>
      <c r="E872" s="131"/>
      <c r="F872" s="127" t="s">
        <v>991</v>
      </c>
      <c r="G872" s="126"/>
      <c r="H872" s="128">
        <v>3.5</v>
      </c>
      <c r="I872" s="129"/>
      <c r="J872" s="130"/>
      <c r="K872" s="128"/>
      <c r="L872" s="128"/>
      <c r="M872" s="128"/>
      <c r="N872" s="128"/>
      <c r="O872" s="130"/>
      <c r="P872" s="130"/>
      <c r="Q872" s="130"/>
      <c r="R872" s="6"/>
      <c r="S872" s="8"/>
    </row>
    <row r="873" spans="1:20" ht="9.75" outlineLevel="5" x14ac:dyDescent="0.2">
      <c r="A873" s="124"/>
      <c r="B873" s="125"/>
      <c r="C873" s="125"/>
      <c r="D873" s="126"/>
      <c r="E873" s="131"/>
      <c r="F873" s="127" t="s">
        <v>992</v>
      </c>
      <c r="G873" s="126"/>
      <c r="H873" s="128">
        <v>0</v>
      </c>
      <c r="I873" s="129"/>
      <c r="J873" s="130"/>
      <c r="K873" s="128"/>
      <c r="L873" s="128"/>
      <c r="M873" s="128"/>
      <c r="N873" s="128"/>
      <c r="O873" s="130"/>
      <c r="P873" s="130"/>
      <c r="Q873" s="130"/>
      <c r="R873" s="6"/>
      <c r="S873" s="8"/>
    </row>
    <row r="874" spans="1:20" ht="9.75" outlineLevel="5" x14ac:dyDescent="0.2">
      <c r="A874" s="124"/>
      <c r="B874" s="125"/>
      <c r="C874" s="125"/>
      <c r="D874" s="126"/>
      <c r="E874" s="131"/>
      <c r="F874" s="127" t="s">
        <v>993</v>
      </c>
      <c r="G874" s="126"/>
      <c r="H874" s="128">
        <v>38.628250000000001</v>
      </c>
      <c r="I874" s="129"/>
      <c r="J874" s="130"/>
      <c r="K874" s="128"/>
      <c r="L874" s="128"/>
      <c r="M874" s="128"/>
      <c r="N874" s="128"/>
      <c r="O874" s="130"/>
      <c r="P874" s="130"/>
      <c r="Q874" s="130"/>
      <c r="R874" s="6"/>
      <c r="S874" s="8"/>
    </row>
    <row r="875" spans="1:20" ht="9.75" outlineLevel="5" x14ac:dyDescent="0.2">
      <c r="A875" s="124"/>
      <c r="B875" s="125"/>
      <c r="C875" s="125"/>
      <c r="D875" s="126"/>
      <c r="E875" s="131"/>
      <c r="F875" s="127" t="s">
        <v>994</v>
      </c>
      <c r="G875" s="126"/>
      <c r="H875" s="128">
        <v>-4.7549999999999999</v>
      </c>
      <c r="I875" s="129"/>
      <c r="J875" s="130"/>
      <c r="K875" s="128"/>
      <c r="L875" s="128"/>
      <c r="M875" s="128"/>
      <c r="N875" s="128"/>
      <c r="O875" s="130"/>
      <c r="P875" s="130"/>
      <c r="Q875" s="130"/>
      <c r="R875" s="6"/>
      <c r="S875" s="8"/>
    </row>
    <row r="876" spans="1:20" ht="9.75" outlineLevel="5" x14ac:dyDescent="0.2">
      <c r="A876" s="124"/>
      <c r="B876" s="125"/>
      <c r="C876" s="125"/>
      <c r="D876" s="126"/>
      <c r="E876" s="131"/>
      <c r="F876" s="127" t="s">
        <v>995</v>
      </c>
      <c r="G876" s="126"/>
      <c r="H876" s="128">
        <v>1.7</v>
      </c>
      <c r="I876" s="129"/>
      <c r="J876" s="130"/>
      <c r="K876" s="128"/>
      <c r="L876" s="128"/>
      <c r="M876" s="128"/>
      <c r="N876" s="128"/>
      <c r="O876" s="130"/>
      <c r="P876" s="130"/>
      <c r="Q876" s="130"/>
      <c r="R876" s="6"/>
      <c r="S876" s="8"/>
    </row>
    <row r="877" spans="1:20" ht="7.5" customHeight="1" outlineLevel="5" x14ac:dyDescent="0.15">
      <c r="A877" s="8"/>
      <c r="B877" s="80"/>
      <c r="C877" s="79"/>
      <c r="D877" s="82"/>
      <c r="E877" s="37"/>
      <c r="F877" s="83"/>
      <c r="G877" s="82"/>
      <c r="H877" s="84"/>
      <c r="I877" s="86"/>
      <c r="J877" s="39"/>
      <c r="K877" s="43"/>
      <c r="L877" s="43"/>
      <c r="M877" s="43"/>
      <c r="N877" s="43"/>
      <c r="O877" s="39"/>
      <c r="P877" s="39"/>
      <c r="Q877" s="39"/>
      <c r="R877" s="6"/>
      <c r="S877" s="8"/>
    </row>
    <row r="878" spans="1:20" ht="11.25" outlineLevel="4" x14ac:dyDescent="0.2">
      <c r="A878" s="10"/>
      <c r="B878" s="116"/>
      <c r="C878" s="117">
        <v>211</v>
      </c>
      <c r="D878" s="118" t="s">
        <v>200</v>
      </c>
      <c r="E878" s="119" t="s">
        <v>996</v>
      </c>
      <c r="F878" s="120" t="s">
        <v>997</v>
      </c>
      <c r="G878" s="118" t="s">
        <v>262</v>
      </c>
      <c r="H878" s="121">
        <v>119.355</v>
      </c>
      <c r="I878" s="122"/>
      <c r="J878" s="123">
        <f>H878*I878</f>
        <v>0</v>
      </c>
      <c r="K878" s="121"/>
      <c r="L878" s="121">
        <f>H878*K878</f>
        <v>0</v>
      </c>
      <c r="M878" s="121"/>
      <c r="N878" s="121">
        <f>H878*M878</f>
        <v>0</v>
      </c>
      <c r="O878" s="123">
        <v>21</v>
      </c>
      <c r="P878" s="123">
        <f>J878*(O878/100)</f>
        <v>0</v>
      </c>
      <c r="Q878" s="123">
        <f>J878+P878</f>
        <v>0</v>
      </c>
      <c r="R878" s="8"/>
      <c r="S878" s="8"/>
      <c r="T878" s="8"/>
    </row>
    <row r="879" spans="1:20" ht="9.75" outlineLevel="5" x14ac:dyDescent="0.2">
      <c r="A879" s="124"/>
      <c r="B879" s="125"/>
      <c r="C879" s="125"/>
      <c r="D879" s="126"/>
      <c r="E879" s="131" t="s">
        <v>17</v>
      </c>
      <c r="F879" s="127" t="s">
        <v>627</v>
      </c>
      <c r="G879" s="126"/>
      <c r="H879" s="128">
        <v>0</v>
      </c>
      <c r="I879" s="129"/>
      <c r="J879" s="130"/>
      <c r="K879" s="128"/>
      <c r="L879" s="128"/>
      <c r="M879" s="128"/>
      <c r="N879" s="128"/>
      <c r="O879" s="130"/>
      <c r="P879" s="130"/>
      <c r="Q879" s="130"/>
      <c r="R879" s="6"/>
      <c r="S879" s="8"/>
    </row>
    <row r="880" spans="1:20" ht="9.75" outlineLevel="5" x14ac:dyDescent="0.2">
      <c r="A880" s="124"/>
      <c r="B880" s="125"/>
      <c r="C880" s="125"/>
      <c r="D880" s="126"/>
      <c r="E880" s="131"/>
      <c r="F880" s="127" t="s">
        <v>998</v>
      </c>
      <c r="G880" s="126"/>
      <c r="H880" s="128">
        <v>40.567500000000003</v>
      </c>
      <c r="I880" s="129"/>
      <c r="J880" s="130"/>
      <c r="K880" s="128"/>
      <c r="L880" s="128"/>
      <c r="M880" s="128"/>
      <c r="N880" s="128"/>
      <c r="O880" s="130"/>
      <c r="P880" s="130"/>
      <c r="Q880" s="130"/>
      <c r="R880" s="6"/>
      <c r="S880" s="8"/>
    </row>
    <row r="881" spans="1:20" ht="9.75" outlineLevel="5" x14ac:dyDescent="0.2">
      <c r="A881" s="124"/>
      <c r="B881" s="125"/>
      <c r="C881" s="125"/>
      <c r="D881" s="126"/>
      <c r="E881" s="131"/>
      <c r="F881" s="127" t="s">
        <v>999</v>
      </c>
      <c r="G881" s="126"/>
      <c r="H881" s="128">
        <v>15.600000000000003</v>
      </c>
      <c r="I881" s="129"/>
      <c r="J881" s="130"/>
      <c r="K881" s="128"/>
      <c r="L881" s="128"/>
      <c r="M881" s="128"/>
      <c r="N881" s="128"/>
      <c r="O881" s="130"/>
      <c r="P881" s="130"/>
      <c r="Q881" s="130"/>
      <c r="R881" s="6"/>
      <c r="S881" s="8"/>
    </row>
    <row r="882" spans="1:20" ht="9.75" outlineLevel="5" x14ac:dyDescent="0.2">
      <c r="A882" s="124"/>
      <c r="B882" s="125"/>
      <c r="C882" s="125"/>
      <c r="D882" s="126"/>
      <c r="E882" s="131"/>
      <c r="F882" s="127" t="s">
        <v>1000</v>
      </c>
      <c r="G882" s="126"/>
      <c r="H882" s="128">
        <v>26.700000000000003</v>
      </c>
      <c r="I882" s="129"/>
      <c r="J882" s="130"/>
      <c r="K882" s="128"/>
      <c r="L882" s="128"/>
      <c r="M882" s="128"/>
      <c r="N882" s="128"/>
      <c r="O882" s="130"/>
      <c r="P882" s="130"/>
      <c r="Q882" s="130"/>
      <c r="R882" s="6"/>
      <c r="S882" s="8"/>
    </row>
    <row r="883" spans="1:20" ht="9.75" outlineLevel="5" x14ac:dyDescent="0.2">
      <c r="A883" s="124"/>
      <c r="B883" s="125"/>
      <c r="C883" s="125"/>
      <c r="D883" s="126"/>
      <c r="E883" s="131"/>
      <c r="F883" s="127" t="s">
        <v>619</v>
      </c>
      <c r="G883" s="126"/>
      <c r="H883" s="128">
        <v>0</v>
      </c>
      <c r="I883" s="129"/>
      <c r="J883" s="130"/>
      <c r="K883" s="128"/>
      <c r="L883" s="128"/>
      <c r="M883" s="128"/>
      <c r="N883" s="128"/>
      <c r="O883" s="130"/>
      <c r="P883" s="130"/>
      <c r="Q883" s="130"/>
      <c r="R883" s="6"/>
      <c r="S883" s="8"/>
    </row>
    <row r="884" spans="1:20" ht="9.75" outlineLevel="5" x14ac:dyDescent="0.2">
      <c r="A884" s="124"/>
      <c r="B884" s="125"/>
      <c r="C884" s="125"/>
      <c r="D884" s="126"/>
      <c r="E884" s="131"/>
      <c r="F884" s="127" t="s">
        <v>1001</v>
      </c>
      <c r="G884" s="126"/>
      <c r="H884" s="128">
        <v>12.1</v>
      </c>
      <c r="I884" s="129"/>
      <c r="J884" s="130"/>
      <c r="K884" s="128"/>
      <c r="L884" s="128"/>
      <c r="M884" s="128"/>
      <c r="N884" s="128"/>
      <c r="O884" s="130"/>
      <c r="P884" s="130"/>
      <c r="Q884" s="130"/>
      <c r="R884" s="6"/>
      <c r="S884" s="8"/>
    </row>
    <row r="885" spans="1:20" ht="9.75" outlineLevel="5" x14ac:dyDescent="0.2">
      <c r="A885" s="124"/>
      <c r="B885" s="125"/>
      <c r="C885" s="125"/>
      <c r="D885" s="126"/>
      <c r="E885" s="131"/>
      <c r="F885" s="127" t="s">
        <v>1002</v>
      </c>
      <c r="G885" s="126"/>
      <c r="H885" s="128">
        <v>9.9349999999999987</v>
      </c>
      <c r="I885" s="129"/>
      <c r="J885" s="130"/>
      <c r="K885" s="128"/>
      <c r="L885" s="128"/>
      <c r="M885" s="128"/>
      <c r="N885" s="128"/>
      <c r="O885" s="130"/>
      <c r="P885" s="130"/>
      <c r="Q885" s="130"/>
      <c r="R885" s="6"/>
      <c r="S885" s="8"/>
    </row>
    <row r="886" spans="1:20" ht="9.75" outlineLevel="5" x14ac:dyDescent="0.2">
      <c r="A886" s="124"/>
      <c r="B886" s="125"/>
      <c r="C886" s="125"/>
      <c r="D886" s="126"/>
      <c r="E886" s="131"/>
      <c r="F886" s="127" t="s">
        <v>1003</v>
      </c>
      <c r="G886" s="126"/>
      <c r="H886" s="128">
        <v>0</v>
      </c>
      <c r="I886" s="129"/>
      <c r="J886" s="130"/>
      <c r="K886" s="128"/>
      <c r="L886" s="128"/>
      <c r="M886" s="128"/>
      <c r="N886" s="128"/>
      <c r="O886" s="130"/>
      <c r="P886" s="130"/>
      <c r="Q886" s="130"/>
      <c r="R886" s="6"/>
      <c r="S886" s="8"/>
    </row>
    <row r="887" spans="1:20" ht="9.75" outlineLevel="5" x14ac:dyDescent="0.2">
      <c r="A887" s="124"/>
      <c r="B887" s="125"/>
      <c r="C887" s="125"/>
      <c r="D887" s="126"/>
      <c r="E887" s="131"/>
      <c r="F887" s="127" t="s">
        <v>1004</v>
      </c>
      <c r="G887" s="126"/>
      <c r="H887" s="128">
        <v>1.69625</v>
      </c>
      <c r="I887" s="129"/>
      <c r="J887" s="130"/>
      <c r="K887" s="128"/>
      <c r="L887" s="128"/>
      <c r="M887" s="128"/>
      <c r="N887" s="128"/>
      <c r="O887" s="130"/>
      <c r="P887" s="130"/>
      <c r="Q887" s="130"/>
      <c r="R887" s="6"/>
      <c r="S887" s="8"/>
    </row>
    <row r="888" spans="1:20" ht="9.75" outlineLevel="5" x14ac:dyDescent="0.2">
      <c r="A888" s="124"/>
      <c r="B888" s="125"/>
      <c r="C888" s="125"/>
      <c r="D888" s="126"/>
      <c r="E888" s="131"/>
      <c r="F888" s="127" t="s">
        <v>1005</v>
      </c>
      <c r="G888" s="126"/>
      <c r="H888" s="128">
        <v>1.2625</v>
      </c>
      <c r="I888" s="129"/>
      <c r="J888" s="130"/>
      <c r="K888" s="128"/>
      <c r="L888" s="128"/>
      <c r="M888" s="128"/>
      <c r="N888" s="128"/>
      <c r="O888" s="130"/>
      <c r="P888" s="130"/>
      <c r="Q888" s="130"/>
      <c r="R888" s="6"/>
      <c r="S888" s="8"/>
    </row>
    <row r="889" spans="1:20" ht="9.75" outlineLevel="5" x14ac:dyDescent="0.2">
      <c r="A889" s="124"/>
      <c r="B889" s="125"/>
      <c r="C889" s="125"/>
      <c r="D889" s="126"/>
      <c r="E889" s="131"/>
      <c r="F889" s="127" t="s">
        <v>1006</v>
      </c>
      <c r="G889" s="126"/>
      <c r="H889" s="128">
        <v>7.9625000000000004</v>
      </c>
      <c r="I889" s="129"/>
      <c r="J889" s="130"/>
      <c r="K889" s="128"/>
      <c r="L889" s="128"/>
      <c r="M889" s="128"/>
      <c r="N889" s="128"/>
      <c r="O889" s="130"/>
      <c r="P889" s="130"/>
      <c r="Q889" s="130"/>
      <c r="R889" s="6"/>
      <c r="S889" s="8"/>
    </row>
    <row r="890" spans="1:20" ht="9.75" outlineLevel="5" x14ac:dyDescent="0.2">
      <c r="A890" s="124"/>
      <c r="B890" s="125"/>
      <c r="C890" s="125"/>
      <c r="D890" s="126"/>
      <c r="E890" s="131"/>
      <c r="F890" s="127" t="s">
        <v>1007</v>
      </c>
      <c r="G890" s="126"/>
      <c r="H890" s="128">
        <v>3.53125</v>
      </c>
      <c r="I890" s="129"/>
      <c r="J890" s="130"/>
      <c r="K890" s="128"/>
      <c r="L890" s="128"/>
      <c r="M890" s="128"/>
      <c r="N890" s="128"/>
      <c r="O890" s="130"/>
      <c r="P890" s="130"/>
      <c r="Q890" s="130"/>
      <c r="R890" s="6"/>
      <c r="S890" s="8"/>
    </row>
    <row r="891" spans="1:20" ht="7.5" customHeight="1" outlineLevel="5" x14ac:dyDescent="0.15">
      <c r="A891" s="8"/>
      <c r="B891" s="80"/>
      <c r="C891" s="79"/>
      <c r="D891" s="82"/>
      <c r="E891" s="37"/>
      <c r="F891" s="83"/>
      <c r="G891" s="82"/>
      <c r="H891" s="84"/>
      <c r="I891" s="86"/>
      <c r="J891" s="39"/>
      <c r="K891" s="43"/>
      <c r="L891" s="43"/>
      <c r="M891" s="43"/>
      <c r="N891" s="43"/>
      <c r="O891" s="39"/>
      <c r="P891" s="39"/>
      <c r="Q891" s="39"/>
      <c r="R891" s="6"/>
      <c r="S891" s="8"/>
    </row>
    <row r="892" spans="1:20" ht="11.25" outlineLevel="4" x14ac:dyDescent="0.2">
      <c r="A892" s="10"/>
      <c r="B892" s="116"/>
      <c r="C892" s="117">
        <v>212</v>
      </c>
      <c r="D892" s="118" t="s">
        <v>256</v>
      </c>
      <c r="E892" s="119" t="s">
        <v>1008</v>
      </c>
      <c r="F892" s="120" t="s">
        <v>1009</v>
      </c>
      <c r="G892" s="118" t="s">
        <v>262</v>
      </c>
      <c r="H892" s="121">
        <v>137.25825</v>
      </c>
      <c r="I892" s="122"/>
      <c r="J892" s="123">
        <f>H892*I892</f>
        <v>0</v>
      </c>
      <c r="K892" s="121">
        <v>6.4000000000000005E-4</v>
      </c>
      <c r="L892" s="121">
        <f>H892*K892</f>
        <v>8.7845280000000012E-2</v>
      </c>
      <c r="M892" s="121"/>
      <c r="N892" s="121">
        <f>H892*M892</f>
        <v>0</v>
      </c>
      <c r="O892" s="123">
        <v>21</v>
      </c>
      <c r="P892" s="123">
        <f>J892*(O892/100)</f>
        <v>0</v>
      </c>
      <c r="Q892" s="123">
        <f>J892+P892</f>
        <v>0</v>
      </c>
      <c r="R892" s="8"/>
      <c r="S892" s="8"/>
      <c r="T892" s="8"/>
    </row>
    <row r="893" spans="1:20" ht="11.25" outlineLevel="4" x14ac:dyDescent="0.2">
      <c r="A893" s="10"/>
      <c r="B893" s="116"/>
      <c r="C893" s="117">
        <v>213</v>
      </c>
      <c r="D893" s="118" t="s">
        <v>200</v>
      </c>
      <c r="E893" s="119" t="s">
        <v>1010</v>
      </c>
      <c r="F893" s="120" t="s">
        <v>1011</v>
      </c>
      <c r="G893" s="118" t="s">
        <v>262</v>
      </c>
      <c r="H893" s="121">
        <v>127.246</v>
      </c>
      <c r="I893" s="122"/>
      <c r="J893" s="123">
        <f>H893*I893</f>
        <v>0</v>
      </c>
      <c r="K893" s="121"/>
      <c r="L893" s="121">
        <f>H893*K893</f>
        <v>0</v>
      </c>
      <c r="M893" s="121"/>
      <c r="N893" s="121">
        <f>H893*M893</f>
        <v>0</v>
      </c>
      <c r="O893" s="123">
        <v>21</v>
      </c>
      <c r="P893" s="123">
        <f>J893*(O893/100)</f>
        <v>0</v>
      </c>
      <c r="Q893" s="123">
        <f>J893+P893</f>
        <v>0</v>
      </c>
      <c r="R893" s="8"/>
      <c r="S893" s="8"/>
      <c r="T893" s="8"/>
    </row>
    <row r="894" spans="1:20" ht="11.25" outlineLevel="4" x14ac:dyDescent="0.2">
      <c r="A894" s="10"/>
      <c r="B894" s="116"/>
      <c r="C894" s="117">
        <v>214</v>
      </c>
      <c r="D894" s="118" t="s">
        <v>256</v>
      </c>
      <c r="E894" s="119" t="s">
        <v>1012</v>
      </c>
      <c r="F894" s="120" t="s">
        <v>1013</v>
      </c>
      <c r="G894" s="118" t="s">
        <v>262</v>
      </c>
      <c r="H894" s="121">
        <v>152.6952</v>
      </c>
      <c r="I894" s="122"/>
      <c r="J894" s="123">
        <f>H894*I894</f>
        <v>0</v>
      </c>
      <c r="K894" s="121">
        <v>5.0000000000000001E-4</v>
      </c>
      <c r="L894" s="121">
        <f>H894*K894</f>
        <v>7.6347600000000002E-2</v>
      </c>
      <c r="M894" s="121"/>
      <c r="N894" s="121">
        <f>H894*M894</f>
        <v>0</v>
      </c>
      <c r="O894" s="123">
        <v>21</v>
      </c>
      <c r="P894" s="123">
        <f>J894*(O894/100)</f>
        <v>0</v>
      </c>
      <c r="Q894" s="123">
        <f>J894+P894</f>
        <v>0</v>
      </c>
      <c r="R894" s="8"/>
      <c r="S894" s="8"/>
      <c r="T894" s="8"/>
    </row>
    <row r="895" spans="1:20" ht="11.25" outlineLevel="4" x14ac:dyDescent="0.2">
      <c r="A895" s="10"/>
      <c r="B895" s="116"/>
      <c r="C895" s="117">
        <v>215</v>
      </c>
      <c r="D895" s="118" t="s">
        <v>200</v>
      </c>
      <c r="E895" s="119" t="s">
        <v>1014</v>
      </c>
      <c r="F895" s="120" t="s">
        <v>1015</v>
      </c>
      <c r="G895" s="118" t="s">
        <v>262</v>
      </c>
      <c r="H895" s="121">
        <v>127.246</v>
      </c>
      <c r="I895" s="122"/>
      <c r="J895" s="123">
        <f>H895*I895</f>
        <v>0</v>
      </c>
      <c r="K895" s="121">
        <v>4.0000000000000002E-4</v>
      </c>
      <c r="L895" s="121">
        <f>H895*K895</f>
        <v>5.0898400000000003E-2</v>
      </c>
      <c r="M895" s="121"/>
      <c r="N895" s="121">
        <f>H895*M895</f>
        <v>0</v>
      </c>
      <c r="O895" s="123">
        <v>21</v>
      </c>
      <c r="P895" s="123">
        <f>J895*(O895/100)</f>
        <v>0</v>
      </c>
      <c r="Q895" s="123">
        <f>J895+P895</f>
        <v>0</v>
      </c>
      <c r="R895" s="8"/>
      <c r="S895" s="8"/>
      <c r="T895" s="8"/>
    </row>
    <row r="896" spans="1:20" ht="9.75" outlineLevel="5" x14ac:dyDescent="0.2">
      <c r="A896" s="124"/>
      <c r="B896" s="125"/>
      <c r="C896" s="125"/>
      <c r="D896" s="126"/>
      <c r="E896" s="131" t="s">
        <v>17</v>
      </c>
      <c r="F896" s="127" t="s">
        <v>301</v>
      </c>
      <c r="G896" s="126"/>
      <c r="H896" s="128">
        <v>0</v>
      </c>
      <c r="I896" s="129"/>
      <c r="J896" s="130"/>
      <c r="K896" s="128"/>
      <c r="L896" s="128"/>
      <c r="M896" s="128"/>
      <c r="N896" s="128"/>
      <c r="O896" s="130"/>
      <c r="P896" s="130"/>
      <c r="Q896" s="130"/>
      <c r="R896" s="6"/>
      <c r="S896" s="8"/>
    </row>
    <row r="897" spans="1:20" ht="9.75" outlineLevel="5" x14ac:dyDescent="0.2">
      <c r="A897" s="124"/>
      <c r="B897" s="125"/>
      <c r="C897" s="125"/>
      <c r="D897" s="126"/>
      <c r="E897" s="131"/>
      <c r="F897" s="127" t="s">
        <v>1016</v>
      </c>
      <c r="G897" s="126"/>
      <c r="H897" s="128">
        <v>127.24599999999997</v>
      </c>
      <c r="I897" s="129"/>
      <c r="J897" s="130"/>
      <c r="K897" s="128"/>
      <c r="L897" s="128"/>
      <c r="M897" s="128"/>
      <c r="N897" s="128"/>
      <c r="O897" s="130"/>
      <c r="P897" s="130"/>
      <c r="Q897" s="130"/>
      <c r="R897" s="6"/>
      <c r="S897" s="8"/>
    </row>
    <row r="898" spans="1:20" ht="7.5" customHeight="1" outlineLevel="5" x14ac:dyDescent="0.15">
      <c r="A898" s="8"/>
      <c r="B898" s="80"/>
      <c r="C898" s="79"/>
      <c r="D898" s="82"/>
      <c r="E898" s="37"/>
      <c r="F898" s="83"/>
      <c r="G898" s="82"/>
      <c r="H898" s="84"/>
      <c r="I898" s="86"/>
      <c r="J898" s="39"/>
      <c r="K898" s="43"/>
      <c r="L898" s="43"/>
      <c r="M898" s="43"/>
      <c r="N898" s="43"/>
      <c r="O898" s="39"/>
      <c r="P898" s="39"/>
      <c r="Q898" s="39"/>
      <c r="R898" s="6"/>
      <c r="S898" s="8"/>
    </row>
    <row r="899" spans="1:20" ht="11.25" outlineLevel="4" x14ac:dyDescent="0.2">
      <c r="A899" s="10"/>
      <c r="B899" s="116"/>
      <c r="C899" s="117">
        <v>216</v>
      </c>
      <c r="D899" s="118" t="s">
        <v>200</v>
      </c>
      <c r="E899" s="119" t="s">
        <v>1017</v>
      </c>
      <c r="F899" s="120" t="s">
        <v>1018</v>
      </c>
      <c r="G899" s="118" t="s">
        <v>338</v>
      </c>
      <c r="H899" s="121">
        <v>90.89</v>
      </c>
      <c r="I899" s="122"/>
      <c r="J899" s="123">
        <f>H899*I899</f>
        <v>0</v>
      </c>
      <c r="K899" s="121">
        <v>1.6000000000000001E-4</v>
      </c>
      <c r="L899" s="121">
        <f>H899*K899</f>
        <v>1.45424E-2</v>
      </c>
      <c r="M899" s="121"/>
      <c r="N899" s="121">
        <f>H899*M899</f>
        <v>0</v>
      </c>
      <c r="O899" s="123">
        <v>21</v>
      </c>
      <c r="P899" s="123">
        <f>J899*(O899/100)</f>
        <v>0</v>
      </c>
      <c r="Q899" s="123">
        <f>J899+P899</f>
        <v>0</v>
      </c>
      <c r="R899" s="8"/>
      <c r="S899" s="8"/>
      <c r="T899" s="8"/>
    </row>
    <row r="900" spans="1:20" ht="9.75" outlineLevel="5" x14ac:dyDescent="0.2">
      <c r="A900" s="124"/>
      <c r="B900" s="125"/>
      <c r="C900" s="125"/>
      <c r="D900" s="126"/>
      <c r="E900" s="131" t="s">
        <v>17</v>
      </c>
      <c r="F900" s="127" t="s">
        <v>301</v>
      </c>
      <c r="G900" s="126"/>
      <c r="H900" s="128">
        <v>0</v>
      </c>
      <c r="I900" s="129"/>
      <c r="J900" s="130"/>
      <c r="K900" s="128"/>
      <c r="L900" s="128"/>
      <c r="M900" s="128"/>
      <c r="N900" s="128"/>
      <c r="O900" s="130"/>
      <c r="P900" s="130"/>
      <c r="Q900" s="130"/>
      <c r="R900" s="6"/>
      <c r="S900" s="8"/>
    </row>
    <row r="901" spans="1:20" ht="9.75" outlineLevel="5" x14ac:dyDescent="0.2">
      <c r="A901" s="124"/>
      <c r="B901" s="125"/>
      <c r="C901" s="125"/>
      <c r="D901" s="126"/>
      <c r="E901" s="131"/>
      <c r="F901" s="127" t="s">
        <v>772</v>
      </c>
      <c r="G901" s="126"/>
      <c r="H901" s="128">
        <v>90.89</v>
      </c>
      <c r="I901" s="129"/>
      <c r="J901" s="130"/>
      <c r="K901" s="128"/>
      <c r="L901" s="128"/>
      <c r="M901" s="128"/>
      <c r="N901" s="128"/>
      <c r="O901" s="130"/>
      <c r="P901" s="130"/>
      <c r="Q901" s="130"/>
      <c r="R901" s="6"/>
      <c r="S901" s="8"/>
    </row>
    <row r="902" spans="1:20" ht="7.5" customHeight="1" outlineLevel="5" x14ac:dyDescent="0.15">
      <c r="A902" s="8"/>
      <c r="B902" s="80"/>
      <c r="C902" s="79"/>
      <c r="D902" s="82"/>
      <c r="E902" s="37"/>
      <c r="F902" s="83"/>
      <c r="G902" s="82"/>
      <c r="H902" s="84"/>
      <c r="I902" s="86"/>
      <c r="J902" s="39"/>
      <c r="K902" s="43"/>
      <c r="L902" s="43"/>
      <c r="M902" s="43"/>
      <c r="N902" s="43"/>
      <c r="O902" s="39"/>
      <c r="P902" s="39"/>
      <c r="Q902" s="39"/>
      <c r="R902" s="6"/>
      <c r="S902" s="8"/>
    </row>
    <row r="903" spans="1:20" ht="11.25" outlineLevel="4" x14ac:dyDescent="0.2">
      <c r="A903" s="10"/>
      <c r="B903" s="116"/>
      <c r="C903" s="117">
        <v>217</v>
      </c>
      <c r="D903" s="118" t="s">
        <v>200</v>
      </c>
      <c r="E903" s="119" t="s">
        <v>1019</v>
      </c>
      <c r="F903" s="120" t="s">
        <v>1020</v>
      </c>
      <c r="G903" s="118" t="s">
        <v>262</v>
      </c>
      <c r="H903" s="121">
        <v>398.58600000000001</v>
      </c>
      <c r="I903" s="122"/>
      <c r="J903" s="123">
        <f>H903*I903</f>
        <v>0</v>
      </c>
      <c r="K903" s="121">
        <v>4.0000000000000002E-4</v>
      </c>
      <c r="L903" s="121">
        <f>H903*K903</f>
        <v>0.1594344</v>
      </c>
      <c r="M903" s="121"/>
      <c r="N903" s="121">
        <f>H903*M903</f>
        <v>0</v>
      </c>
      <c r="O903" s="123">
        <v>21</v>
      </c>
      <c r="P903" s="123">
        <f>J903*(O903/100)</f>
        <v>0</v>
      </c>
      <c r="Q903" s="123">
        <f>J903+P903</f>
        <v>0</v>
      </c>
      <c r="R903" s="8"/>
      <c r="S903" s="8"/>
      <c r="T903" s="8"/>
    </row>
    <row r="904" spans="1:20" ht="22.5" outlineLevel="4" x14ac:dyDescent="0.2">
      <c r="A904" s="10"/>
      <c r="B904" s="116"/>
      <c r="C904" s="117">
        <v>218</v>
      </c>
      <c r="D904" s="118" t="s">
        <v>256</v>
      </c>
      <c r="E904" s="119" t="s">
        <v>1021</v>
      </c>
      <c r="F904" s="120" t="s">
        <v>1022</v>
      </c>
      <c r="G904" s="118" t="s">
        <v>262</v>
      </c>
      <c r="H904" s="121">
        <v>458.37389999999999</v>
      </c>
      <c r="I904" s="122"/>
      <c r="J904" s="123">
        <f>H904*I904</f>
        <v>0</v>
      </c>
      <c r="K904" s="121">
        <v>5.4000000000000003E-3</v>
      </c>
      <c r="L904" s="121">
        <f>H904*K904</f>
        <v>2.4752190600000001</v>
      </c>
      <c r="M904" s="121"/>
      <c r="N904" s="121">
        <f>H904*M904</f>
        <v>0</v>
      </c>
      <c r="O904" s="123">
        <v>21</v>
      </c>
      <c r="P904" s="123">
        <f>J904*(O904/100)</f>
        <v>0</v>
      </c>
      <c r="Q904" s="123">
        <f>J904+P904</f>
        <v>0</v>
      </c>
      <c r="R904" s="8"/>
      <c r="S904" s="8"/>
      <c r="T904" s="8"/>
    </row>
    <row r="905" spans="1:20" ht="11.25" outlineLevel="4" x14ac:dyDescent="0.2">
      <c r="A905" s="10"/>
      <c r="B905" s="116"/>
      <c r="C905" s="117">
        <v>219</v>
      </c>
      <c r="D905" s="118" t="s">
        <v>200</v>
      </c>
      <c r="E905" s="119" t="s">
        <v>1023</v>
      </c>
      <c r="F905" s="120" t="s">
        <v>1024</v>
      </c>
      <c r="G905" s="118" t="s">
        <v>262</v>
      </c>
      <c r="H905" s="121">
        <v>68.167500000000004</v>
      </c>
      <c r="I905" s="122"/>
      <c r="J905" s="123">
        <f>H905*I905</f>
        <v>0</v>
      </c>
      <c r="K905" s="121">
        <v>4.0000000000000002E-4</v>
      </c>
      <c r="L905" s="121">
        <f>H905*K905</f>
        <v>2.7267000000000003E-2</v>
      </c>
      <c r="M905" s="121"/>
      <c r="N905" s="121">
        <f>H905*M905</f>
        <v>0</v>
      </c>
      <c r="O905" s="123">
        <v>21</v>
      </c>
      <c r="P905" s="123">
        <f>J905*(O905/100)</f>
        <v>0</v>
      </c>
      <c r="Q905" s="123">
        <f>J905+P905</f>
        <v>0</v>
      </c>
      <c r="R905" s="8"/>
      <c r="S905" s="8"/>
      <c r="T905" s="8"/>
    </row>
    <row r="906" spans="1:20" ht="9.75" outlineLevel="5" x14ac:dyDescent="0.2">
      <c r="A906" s="124"/>
      <c r="B906" s="125"/>
      <c r="C906" s="125"/>
      <c r="D906" s="126"/>
      <c r="E906" s="131" t="s">
        <v>17</v>
      </c>
      <c r="F906" s="127" t="s">
        <v>1025</v>
      </c>
      <c r="G906" s="126"/>
      <c r="H906" s="128">
        <v>68.16749999999999</v>
      </c>
      <c r="I906" s="129"/>
      <c r="J906" s="130"/>
      <c r="K906" s="128"/>
      <c r="L906" s="128"/>
      <c r="M906" s="128"/>
      <c r="N906" s="128"/>
      <c r="O906" s="130"/>
      <c r="P906" s="130"/>
      <c r="Q906" s="130"/>
      <c r="R906" s="6"/>
      <c r="S906" s="8"/>
    </row>
    <row r="907" spans="1:20" ht="7.5" customHeight="1" outlineLevel="5" x14ac:dyDescent="0.15">
      <c r="A907" s="8"/>
      <c r="B907" s="80"/>
      <c r="C907" s="79"/>
      <c r="D907" s="82"/>
      <c r="E907" s="37"/>
      <c r="F907" s="83"/>
      <c r="G907" s="82"/>
      <c r="H907" s="84"/>
      <c r="I907" s="86"/>
      <c r="J907" s="39"/>
      <c r="K907" s="43"/>
      <c r="L907" s="43"/>
      <c r="M907" s="43"/>
      <c r="N907" s="43"/>
      <c r="O907" s="39"/>
      <c r="P907" s="39"/>
      <c r="Q907" s="39"/>
      <c r="R907" s="6"/>
      <c r="S907" s="8"/>
    </row>
    <row r="908" spans="1:20" ht="22.5" outlineLevel="4" x14ac:dyDescent="0.2">
      <c r="A908" s="10"/>
      <c r="B908" s="116"/>
      <c r="C908" s="117">
        <v>220</v>
      </c>
      <c r="D908" s="118" t="s">
        <v>256</v>
      </c>
      <c r="E908" s="119" t="s">
        <v>1021</v>
      </c>
      <c r="F908" s="120" t="s">
        <v>1022</v>
      </c>
      <c r="G908" s="118" t="s">
        <v>262</v>
      </c>
      <c r="H908" s="121">
        <v>81.801000000000002</v>
      </c>
      <c r="I908" s="122"/>
      <c r="J908" s="123">
        <f>H908*I908</f>
        <v>0</v>
      </c>
      <c r="K908" s="121">
        <v>5.4000000000000003E-3</v>
      </c>
      <c r="L908" s="121">
        <f>H908*K908</f>
        <v>0.44172540000000005</v>
      </c>
      <c r="M908" s="121"/>
      <c r="N908" s="121">
        <f>H908*M908</f>
        <v>0</v>
      </c>
      <c r="O908" s="123">
        <v>21</v>
      </c>
      <c r="P908" s="123">
        <f>J908*(O908/100)</f>
        <v>0</v>
      </c>
      <c r="Q908" s="123">
        <f>J908+P908</f>
        <v>0</v>
      </c>
      <c r="R908" s="8"/>
      <c r="S908" s="8"/>
      <c r="T908" s="8"/>
    </row>
    <row r="909" spans="1:20" ht="11.25" outlineLevel="4" x14ac:dyDescent="0.2">
      <c r="A909" s="10"/>
      <c r="B909" s="116"/>
      <c r="C909" s="117">
        <v>221</v>
      </c>
      <c r="D909" s="118" t="s">
        <v>200</v>
      </c>
      <c r="E909" s="119" t="s">
        <v>1026</v>
      </c>
      <c r="F909" s="120" t="s">
        <v>1027</v>
      </c>
      <c r="G909" s="118" t="s">
        <v>332</v>
      </c>
      <c r="H909" s="121">
        <v>11</v>
      </c>
      <c r="I909" s="122"/>
      <c r="J909" s="123">
        <f>H909*I909</f>
        <v>0</v>
      </c>
      <c r="K909" s="121">
        <v>1.7000000000000001E-4</v>
      </c>
      <c r="L909" s="121">
        <f>H909*K909</f>
        <v>1.8700000000000001E-3</v>
      </c>
      <c r="M909" s="121"/>
      <c r="N909" s="121">
        <f>H909*M909</f>
        <v>0</v>
      </c>
      <c r="O909" s="123">
        <v>21</v>
      </c>
      <c r="P909" s="123">
        <f>J909*(O909/100)</f>
        <v>0</v>
      </c>
      <c r="Q909" s="123">
        <f>J909+P909</f>
        <v>0</v>
      </c>
      <c r="R909" s="8"/>
      <c r="S909" s="8"/>
      <c r="T909" s="8"/>
    </row>
    <row r="910" spans="1:20" ht="22.5" outlineLevel="4" x14ac:dyDescent="0.2">
      <c r="A910" s="10"/>
      <c r="B910" s="116"/>
      <c r="C910" s="117">
        <v>222</v>
      </c>
      <c r="D910" s="118" t="s">
        <v>256</v>
      </c>
      <c r="E910" s="119" t="s">
        <v>1021</v>
      </c>
      <c r="F910" s="120" t="s">
        <v>1022</v>
      </c>
      <c r="G910" s="118" t="s">
        <v>262</v>
      </c>
      <c r="H910" s="121">
        <v>6.93</v>
      </c>
      <c r="I910" s="122"/>
      <c r="J910" s="123">
        <f>H910*I910</f>
        <v>0</v>
      </c>
      <c r="K910" s="121">
        <v>5.4000000000000003E-3</v>
      </c>
      <c r="L910" s="121">
        <f>H910*K910</f>
        <v>3.7422000000000004E-2</v>
      </c>
      <c r="M910" s="121"/>
      <c r="N910" s="121">
        <f>H910*M910</f>
        <v>0</v>
      </c>
      <c r="O910" s="123">
        <v>21</v>
      </c>
      <c r="P910" s="123">
        <f>J910*(O910/100)</f>
        <v>0</v>
      </c>
      <c r="Q910" s="123">
        <f>J910+P910</f>
        <v>0</v>
      </c>
      <c r="R910" s="8"/>
      <c r="S910" s="8"/>
      <c r="T910" s="8"/>
    </row>
    <row r="911" spans="1:20" ht="11.25" outlineLevel="4" x14ac:dyDescent="0.2">
      <c r="A911" s="10"/>
      <c r="B911" s="116"/>
      <c r="C911" s="117">
        <v>223</v>
      </c>
      <c r="D911" s="118" t="s">
        <v>200</v>
      </c>
      <c r="E911" s="119" t="s">
        <v>1028</v>
      </c>
      <c r="F911" s="120" t="s">
        <v>1029</v>
      </c>
      <c r="G911" s="118" t="s">
        <v>259</v>
      </c>
      <c r="H911" s="121">
        <v>3.6868093149999992</v>
      </c>
      <c r="I911" s="122"/>
      <c r="J911" s="123">
        <f>H911*I911</f>
        <v>0</v>
      </c>
      <c r="K911" s="121"/>
      <c r="L911" s="121">
        <f>H911*K911</f>
        <v>0</v>
      </c>
      <c r="M911" s="121"/>
      <c r="N911" s="121">
        <f>H911*M911</f>
        <v>0</v>
      </c>
      <c r="O911" s="123">
        <v>21</v>
      </c>
      <c r="P911" s="123">
        <f>J911*(O911/100)</f>
        <v>0</v>
      </c>
      <c r="Q911" s="123">
        <f>J911+P911</f>
        <v>0</v>
      </c>
      <c r="R911" s="8"/>
      <c r="S911" s="8"/>
      <c r="T911" s="8"/>
    </row>
    <row r="912" spans="1:20" outlineLevel="4" x14ac:dyDescent="0.15">
      <c r="B912" s="6"/>
      <c r="C912" s="6"/>
      <c r="D912" s="6"/>
      <c r="E912" s="6"/>
      <c r="F912" s="6"/>
      <c r="G912" s="6"/>
      <c r="H912" s="6"/>
      <c r="I912" s="8"/>
      <c r="J912" s="8"/>
      <c r="K912" s="6"/>
      <c r="L912" s="6"/>
      <c r="M912" s="6"/>
      <c r="N912" s="6"/>
      <c r="O912" s="6"/>
      <c r="P912" s="8"/>
      <c r="Q912" s="8"/>
    </row>
    <row r="913" spans="1:20" ht="10.5" outlineLevel="3" x14ac:dyDescent="0.15">
      <c r="A913" s="73" t="s">
        <v>76</v>
      </c>
      <c r="B913" s="109">
        <v>4</v>
      </c>
      <c r="C913" s="110"/>
      <c r="D913" s="111" t="s">
        <v>199</v>
      </c>
      <c r="E913" s="111"/>
      <c r="F913" s="112" t="s">
        <v>77</v>
      </c>
      <c r="G913" s="111"/>
      <c r="H913" s="113"/>
      <c r="I913" s="114"/>
      <c r="J913" s="75">
        <f>SUBTOTAL(9,J914:J998)</f>
        <v>0</v>
      </c>
      <c r="K913" s="113"/>
      <c r="L913" s="76">
        <f>SUBTOTAL(9,L914:L998)</f>
        <v>4.751906224999999</v>
      </c>
      <c r="M913" s="113"/>
      <c r="N913" s="76">
        <f>SUBTOTAL(9,N914:N998)</f>
        <v>0</v>
      </c>
      <c r="O913" s="115"/>
      <c r="P913" s="75">
        <f>SUBTOTAL(9,P914:P998)</f>
        <v>0</v>
      </c>
      <c r="Q913" s="75">
        <f>SUBTOTAL(9,Q914:Q998)</f>
        <v>0</v>
      </c>
      <c r="R913" s="6"/>
      <c r="S913" s="8"/>
      <c r="T913" s="8"/>
    </row>
    <row r="914" spans="1:20" ht="11.25" outlineLevel="4" x14ac:dyDescent="0.2">
      <c r="A914" s="10"/>
      <c r="B914" s="116"/>
      <c r="C914" s="117">
        <v>224</v>
      </c>
      <c r="D914" s="118" t="s">
        <v>200</v>
      </c>
      <c r="E914" s="119" t="s">
        <v>1030</v>
      </c>
      <c r="F914" s="120" t="s">
        <v>1031</v>
      </c>
      <c r="G914" s="118" t="s">
        <v>262</v>
      </c>
      <c r="H914" s="121">
        <v>451.67500000000001</v>
      </c>
      <c r="I914" s="122"/>
      <c r="J914" s="123">
        <f>H914*I914</f>
        <v>0</v>
      </c>
      <c r="K914" s="121"/>
      <c r="L914" s="121">
        <f>H914*K914</f>
        <v>0</v>
      </c>
      <c r="M914" s="121"/>
      <c r="N914" s="121">
        <f>H914*M914</f>
        <v>0</v>
      </c>
      <c r="O914" s="123">
        <v>21</v>
      </c>
      <c r="P914" s="123">
        <f>J914*(O914/100)</f>
        <v>0</v>
      </c>
      <c r="Q914" s="123">
        <f>J914+P914</f>
        <v>0</v>
      </c>
      <c r="R914" s="8"/>
      <c r="S914" s="8"/>
      <c r="T914" s="8"/>
    </row>
    <row r="915" spans="1:20" ht="9.75" outlineLevel="5" x14ac:dyDescent="0.2">
      <c r="A915" s="124"/>
      <c r="B915" s="125"/>
      <c r="C915" s="125"/>
      <c r="D915" s="126"/>
      <c r="E915" s="131" t="s">
        <v>17</v>
      </c>
      <c r="F915" s="127" t="s">
        <v>593</v>
      </c>
      <c r="G915" s="126"/>
      <c r="H915" s="128">
        <v>451.67499999999995</v>
      </c>
      <c r="I915" s="129"/>
      <c r="J915" s="130"/>
      <c r="K915" s="128"/>
      <c r="L915" s="128"/>
      <c r="M915" s="128"/>
      <c r="N915" s="128"/>
      <c r="O915" s="130"/>
      <c r="P915" s="130"/>
      <c r="Q915" s="130"/>
      <c r="R915" s="6"/>
      <c r="S915" s="8"/>
    </row>
    <row r="916" spans="1:20" ht="7.5" customHeight="1" outlineLevel="5" x14ac:dyDescent="0.15">
      <c r="A916" s="8"/>
      <c r="B916" s="80"/>
      <c r="C916" s="79"/>
      <c r="D916" s="82"/>
      <c r="E916" s="37"/>
      <c r="F916" s="83"/>
      <c r="G916" s="82"/>
      <c r="H916" s="84"/>
      <c r="I916" s="86"/>
      <c r="J916" s="39"/>
      <c r="K916" s="43"/>
      <c r="L916" s="43"/>
      <c r="M916" s="43"/>
      <c r="N916" s="43"/>
      <c r="O916" s="39"/>
      <c r="P916" s="39"/>
      <c r="Q916" s="39"/>
      <c r="R916" s="6"/>
      <c r="S916" s="8"/>
    </row>
    <row r="917" spans="1:20" ht="11.25" outlineLevel="4" x14ac:dyDescent="0.2">
      <c r="A917" s="10"/>
      <c r="B917" s="116"/>
      <c r="C917" s="117">
        <v>225</v>
      </c>
      <c r="D917" s="118" t="s">
        <v>256</v>
      </c>
      <c r="E917" s="119" t="s">
        <v>979</v>
      </c>
      <c r="F917" s="120" t="s">
        <v>980</v>
      </c>
      <c r="G917" s="118" t="s">
        <v>259</v>
      </c>
      <c r="H917" s="121">
        <v>0.144536</v>
      </c>
      <c r="I917" s="122"/>
      <c r="J917" s="123">
        <f t="shared" ref="J917:J925" si="20">H917*I917</f>
        <v>0</v>
      </c>
      <c r="K917" s="121">
        <v>1</v>
      </c>
      <c r="L917" s="121">
        <f t="shared" ref="L917:L925" si="21">H917*K917</f>
        <v>0.144536</v>
      </c>
      <c r="M917" s="121"/>
      <c r="N917" s="121">
        <f t="shared" ref="N917:N925" si="22">H917*M917</f>
        <v>0</v>
      </c>
      <c r="O917" s="123">
        <v>21</v>
      </c>
      <c r="P917" s="123">
        <f t="shared" ref="P917:P925" si="23">J917*(O917/100)</f>
        <v>0</v>
      </c>
      <c r="Q917" s="123">
        <f t="shared" ref="Q917:Q925" si="24">J917+P917</f>
        <v>0</v>
      </c>
      <c r="R917" s="8"/>
      <c r="S917" s="8"/>
      <c r="T917" s="8"/>
    </row>
    <row r="918" spans="1:20" ht="11.25" outlineLevel="4" x14ac:dyDescent="0.2">
      <c r="A918" s="10"/>
      <c r="B918" s="116"/>
      <c r="C918" s="117">
        <v>226</v>
      </c>
      <c r="D918" s="118" t="s">
        <v>200</v>
      </c>
      <c r="E918" s="119" t="s">
        <v>1032</v>
      </c>
      <c r="F918" s="120" t="s">
        <v>1033</v>
      </c>
      <c r="G918" s="118" t="s">
        <v>262</v>
      </c>
      <c r="H918" s="121">
        <v>451.67500000000001</v>
      </c>
      <c r="I918" s="122"/>
      <c r="J918" s="123">
        <f t="shared" si="20"/>
        <v>0</v>
      </c>
      <c r="K918" s="121"/>
      <c r="L918" s="121">
        <f t="shared" si="21"/>
        <v>0</v>
      </c>
      <c r="M918" s="121"/>
      <c r="N918" s="121">
        <f t="shared" si="22"/>
        <v>0</v>
      </c>
      <c r="O918" s="123">
        <v>21</v>
      </c>
      <c r="P918" s="123">
        <f t="shared" si="23"/>
        <v>0</v>
      </c>
      <c r="Q918" s="123">
        <f t="shared" si="24"/>
        <v>0</v>
      </c>
      <c r="R918" s="8"/>
      <c r="S918" s="8"/>
      <c r="T918" s="8"/>
    </row>
    <row r="919" spans="1:20" ht="22.5" outlineLevel="4" x14ac:dyDescent="0.2">
      <c r="A919" s="10"/>
      <c r="B919" s="116"/>
      <c r="C919" s="117">
        <v>227</v>
      </c>
      <c r="D919" s="118" t="s">
        <v>256</v>
      </c>
      <c r="E919" s="119" t="s">
        <v>1034</v>
      </c>
      <c r="F919" s="120" t="s">
        <v>1035</v>
      </c>
      <c r="G919" s="118" t="s">
        <v>262</v>
      </c>
      <c r="H919" s="121">
        <v>519.42624999999998</v>
      </c>
      <c r="I919" s="122"/>
      <c r="J919" s="123">
        <f t="shared" si="20"/>
        <v>0</v>
      </c>
      <c r="K919" s="121">
        <v>4.0000000000000001E-3</v>
      </c>
      <c r="L919" s="121">
        <f t="shared" si="21"/>
        <v>2.0777049999999999</v>
      </c>
      <c r="M919" s="121"/>
      <c r="N919" s="121">
        <f t="shared" si="22"/>
        <v>0</v>
      </c>
      <c r="O919" s="123">
        <v>21</v>
      </c>
      <c r="P919" s="123">
        <f t="shared" si="23"/>
        <v>0</v>
      </c>
      <c r="Q919" s="123">
        <f t="shared" si="24"/>
        <v>0</v>
      </c>
      <c r="R919" s="8"/>
      <c r="S919" s="8"/>
      <c r="T919" s="8"/>
    </row>
    <row r="920" spans="1:20" ht="22.5" outlineLevel="4" x14ac:dyDescent="0.2">
      <c r="A920" s="10"/>
      <c r="B920" s="116"/>
      <c r="C920" s="117">
        <v>228</v>
      </c>
      <c r="D920" s="118" t="s">
        <v>200</v>
      </c>
      <c r="E920" s="119" t="s">
        <v>1036</v>
      </c>
      <c r="F920" s="120" t="s">
        <v>1037</v>
      </c>
      <c r="G920" s="118" t="s">
        <v>332</v>
      </c>
      <c r="H920" s="121">
        <v>12</v>
      </c>
      <c r="I920" s="122"/>
      <c r="J920" s="123">
        <f t="shared" si="20"/>
        <v>0</v>
      </c>
      <c r="K920" s="121">
        <v>1.08E-3</v>
      </c>
      <c r="L920" s="121">
        <f t="shared" si="21"/>
        <v>1.2959999999999999E-2</v>
      </c>
      <c r="M920" s="121"/>
      <c r="N920" s="121">
        <f t="shared" si="22"/>
        <v>0</v>
      </c>
      <c r="O920" s="123">
        <v>21</v>
      </c>
      <c r="P920" s="123">
        <f t="shared" si="23"/>
        <v>0</v>
      </c>
      <c r="Q920" s="123">
        <f t="shared" si="24"/>
        <v>0</v>
      </c>
      <c r="R920" s="8"/>
      <c r="S920" s="8"/>
      <c r="T920" s="8"/>
    </row>
    <row r="921" spans="1:20" ht="11.25" outlineLevel="4" x14ac:dyDescent="0.2">
      <c r="A921" s="10"/>
      <c r="B921" s="116"/>
      <c r="C921" s="117">
        <v>229</v>
      </c>
      <c r="D921" s="118" t="s">
        <v>256</v>
      </c>
      <c r="E921" s="119" t="s">
        <v>1038</v>
      </c>
      <c r="F921" s="120" t="s">
        <v>1039</v>
      </c>
      <c r="G921" s="118" t="s">
        <v>332</v>
      </c>
      <c r="H921" s="121">
        <v>6</v>
      </c>
      <c r="I921" s="122"/>
      <c r="J921" s="123">
        <f t="shared" si="20"/>
        <v>0</v>
      </c>
      <c r="K921" s="121">
        <v>2.0200000000000001E-3</v>
      </c>
      <c r="L921" s="121">
        <f t="shared" si="21"/>
        <v>1.2120000000000001E-2</v>
      </c>
      <c r="M921" s="121"/>
      <c r="N921" s="121">
        <f t="shared" si="22"/>
        <v>0</v>
      </c>
      <c r="O921" s="123">
        <v>21</v>
      </c>
      <c r="P921" s="123">
        <f t="shared" si="23"/>
        <v>0</v>
      </c>
      <c r="Q921" s="123">
        <f t="shared" si="24"/>
        <v>0</v>
      </c>
      <c r="R921" s="8"/>
      <c r="S921" s="8"/>
      <c r="T921" s="8"/>
    </row>
    <row r="922" spans="1:20" ht="11.25" outlineLevel="4" x14ac:dyDescent="0.2">
      <c r="A922" s="10"/>
      <c r="B922" s="116"/>
      <c r="C922" s="117">
        <v>230</v>
      </c>
      <c r="D922" s="118" t="s">
        <v>256</v>
      </c>
      <c r="E922" s="119" t="s">
        <v>1040</v>
      </c>
      <c r="F922" s="120" t="s">
        <v>1041</v>
      </c>
      <c r="G922" s="118" t="s">
        <v>332</v>
      </c>
      <c r="H922" s="121">
        <v>6</v>
      </c>
      <c r="I922" s="122"/>
      <c r="J922" s="123">
        <f t="shared" si="20"/>
        <v>0</v>
      </c>
      <c r="K922" s="121">
        <v>3.0000000000000001E-3</v>
      </c>
      <c r="L922" s="121">
        <f t="shared" si="21"/>
        <v>1.8000000000000002E-2</v>
      </c>
      <c r="M922" s="121"/>
      <c r="N922" s="121">
        <f t="shared" si="22"/>
        <v>0</v>
      </c>
      <c r="O922" s="123">
        <v>21</v>
      </c>
      <c r="P922" s="123">
        <f t="shared" si="23"/>
        <v>0</v>
      </c>
      <c r="Q922" s="123">
        <f t="shared" si="24"/>
        <v>0</v>
      </c>
      <c r="R922" s="8"/>
      <c r="S922" s="8"/>
      <c r="T922" s="8"/>
    </row>
    <row r="923" spans="1:20" ht="22.5" outlineLevel="4" x14ac:dyDescent="0.2">
      <c r="A923" s="10"/>
      <c r="B923" s="116"/>
      <c r="C923" s="117">
        <v>231</v>
      </c>
      <c r="D923" s="118" t="s">
        <v>200</v>
      </c>
      <c r="E923" s="119" t="s">
        <v>1042</v>
      </c>
      <c r="F923" s="120" t="s">
        <v>1043</v>
      </c>
      <c r="G923" s="118" t="s">
        <v>332</v>
      </c>
      <c r="H923" s="121">
        <v>1</v>
      </c>
      <c r="I923" s="122"/>
      <c r="J923" s="123">
        <f t="shared" si="20"/>
        <v>0</v>
      </c>
      <c r="K923" s="121">
        <v>3.2599999999999999E-3</v>
      </c>
      <c r="L923" s="121">
        <f t="shared" si="21"/>
        <v>3.2599999999999999E-3</v>
      </c>
      <c r="M923" s="121"/>
      <c r="N923" s="121">
        <f t="shared" si="22"/>
        <v>0</v>
      </c>
      <c r="O923" s="123">
        <v>21</v>
      </c>
      <c r="P923" s="123">
        <f t="shared" si="23"/>
        <v>0</v>
      </c>
      <c r="Q923" s="123">
        <f t="shared" si="24"/>
        <v>0</v>
      </c>
      <c r="R923" s="8"/>
      <c r="S923" s="8"/>
      <c r="T923" s="8"/>
    </row>
    <row r="924" spans="1:20" ht="22.5" outlineLevel="4" x14ac:dyDescent="0.2">
      <c r="A924" s="10"/>
      <c r="B924" s="116"/>
      <c r="C924" s="117">
        <v>232</v>
      </c>
      <c r="D924" s="118" t="s">
        <v>256</v>
      </c>
      <c r="E924" s="119" t="s">
        <v>1034</v>
      </c>
      <c r="F924" s="120" t="s">
        <v>1035</v>
      </c>
      <c r="G924" s="118" t="s">
        <v>262</v>
      </c>
      <c r="H924" s="121">
        <v>1.2</v>
      </c>
      <c r="I924" s="122"/>
      <c r="J924" s="123">
        <f t="shared" si="20"/>
        <v>0</v>
      </c>
      <c r="K924" s="121">
        <v>4.0000000000000001E-3</v>
      </c>
      <c r="L924" s="121">
        <f t="shared" si="21"/>
        <v>4.7999999999999996E-3</v>
      </c>
      <c r="M924" s="121"/>
      <c r="N924" s="121">
        <f t="shared" si="22"/>
        <v>0</v>
      </c>
      <c r="O924" s="123">
        <v>21</v>
      </c>
      <c r="P924" s="123">
        <f t="shared" si="23"/>
        <v>0</v>
      </c>
      <c r="Q924" s="123">
        <f t="shared" si="24"/>
        <v>0</v>
      </c>
      <c r="R924" s="8"/>
      <c r="S924" s="8"/>
      <c r="T924" s="8"/>
    </row>
    <row r="925" spans="1:20" ht="11.25" outlineLevel="4" x14ac:dyDescent="0.2">
      <c r="A925" s="10"/>
      <c r="B925" s="116"/>
      <c r="C925" s="117">
        <v>233</v>
      </c>
      <c r="D925" s="118" t="s">
        <v>200</v>
      </c>
      <c r="E925" s="119" t="s">
        <v>1044</v>
      </c>
      <c r="F925" s="120" t="s">
        <v>1045</v>
      </c>
      <c r="G925" s="118" t="s">
        <v>262</v>
      </c>
      <c r="H925" s="121">
        <v>90.224999999999994</v>
      </c>
      <c r="I925" s="122"/>
      <c r="J925" s="123">
        <f t="shared" si="20"/>
        <v>0</v>
      </c>
      <c r="K925" s="121"/>
      <c r="L925" s="121">
        <f t="shared" si="21"/>
        <v>0</v>
      </c>
      <c r="M925" s="121"/>
      <c r="N925" s="121">
        <f t="shared" si="22"/>
        <v>0</v>
      </c>
      <c r="O925" s="123">
        <v>21</v>
      </c>
      <c r="P925" s="123">
        <f t="shared" si="23"/>
        <v>0</v>
      </c>
      <c r="Q925" s="123">
        <f t="shared" si="24"/>
        <v>0</v>
      </c>
      <c r="R925" s="8"/>
      <c r="S925" s="8"/>
      <c r="T925" s="8"/>
    </row>
    <row r="926" spans="1:20" ht="9.75" outlineLevel="5" x14ac:dyDescent="0.2">
      <c r="A926" s="124"/>
      <c r="B926" s="125"/>
      <c r="C926" s="125"/>
      <c r="D926" s="126"/>
      <c r="E926" s="131" t="s">
        <v>17</v>
      </c>
      <c r="F926" s="127" t="s">
        <v>353</v>
      </c>
      <c r="G926" s="126"/>
      <c r="H926" s="128">
        <v>0</v>
      </c>
      <c r="I926" s="129"/>
      <c r="J926" s="130"/>
      <c r="K926" s="128"/>
      <c r="L926" s="128"/>
      <c r="M926" s="128"/>
      <c r="N926" s="128"/>
      <c r="O926" s="130"/>
      <c r="P926" s="130"/>
      <c r="Q926" s="130"/>
      <c r="R926" s="6"/>
      <c r="S926" s="8"/>
    </row>
    <row r="927" spans="1:20" ht="9.75" outlineLevel="5" x14ac:dyDescent="0.2">
      <c r="A927" s="124"/>
      <c r="B927" s="125"/>
      <c r="C927" s="125"/>
      <c r="D927" s="126"/>
      <c r="E927" s="131"/>
      <c r="F927" s="127" t="s">
        <v>1046</v>
      </c>
      <c r="G927" s="126"/>
      <c r="H927" s="128">
        <v>38.474999999999994</v>
      </c>
      <c r="I927" s="129"/>
      <c r="J927" s="130"/>
      <c r="K927" s="128"/>
      <c r="L927" s="128"/>
      <c r="M927" s="128"/>
      <c r="N927" s="128"/>
      <c r="O927" s="130"/>
      <c r="P927" s="130"/>
      <c r="Q927" s="130"/>
      <c r="R927" s="6"/>
      <c r="S927" s="8"/>
    </row>
    <row r="928" spans="1:20" ht="9.75" outlineLevel="5" x14ac:dyDescent="0.2">
      <c r="A928" s="124"/>
      <c r="B928" s="125"/>
      <c r="C928" s="125"/>
      <c r="D928" s="126"/>
      <c r="E928" s="131"/>
      <c r="F928" s="127" t="s">
        <v>1047</v>
      </c>
      <c r="G928" s="126"/>
      <c r="H928" s="128">
        <v>51.75</v>
      </c>
      <c r="I928" s="129"/>
      <c r="J928" s="130"/>
      <c r="K928" s="128"/>
      <c r="L928" s="128"/>
      <c r="M928" s="128"/>
      <c r="N928" s="128"/>
      <c r="O928" s="130"/>
      <c r="P928" s="130"/>
      <c r="Q928" s="130"/>
      <c r="R928" s="6"/>
      <c r="S928" s="8"/>
    </row>
    <row r="929" spans="1:20" ht="7.5" customHeight="1" outlineLevel="5" x14ac:dyDescent="0.15">
      <c r="A929" s="8"/>
      <c r="B929" s="80"/>
      <c r="C929" s="79"/>
      <c r="D929" s="82"/>
      <c r="E929" s="37"/>
      <c r="F929" s="83"/>
      <c r="G929" s="82"/>
      <c r="H929" s="84"/>
      <c r="I929" s="86"/>
      <c r="J929" s="39"/>
      <c r="K929" s="43"/>
      <c r="L929" s="43"/>
      <c r="M929" s="43"/>
      <c r="N929" s="43"/>
      <c r="O929" s="39"/>
      <c r="P929" s="39"/>
      <c r="Q929" s="39"/>
      <c r="R929" s="6"/>
      <c r="S929" s="8"/>
    </row>
    <row r="930" spans="1:20" ht="11.25" outlineLevel="4" x14ac:dyDescent="0.2">
      <c r="A930" s="10"/>
      <c r="B930" s="116"/>
      <c r="C930" s="117">
        <v>234</v>
      </c>
      <c r="D930" s="118" t="s">
        <v>256</v>
      </c>
      <c r="E930" s="119" t="s">
        <v>979</v>
      </c>
      <c r="F930" s="120" t="s">
        <v>980</v>
      </c>
      <c r="G930" s="118" t="s">
        <v>259</v>
      </c>
      <c r="H930" s="121">
        <v>3.1578750000000003E-2</v>
      </c>
      <c r="I930" s="122"/>
      <c r="J930" s="123">
        <f>H930*I930</f>
        <v>0</v>
      </c>
      <c r="K930" s="121">
        <v>1</v>
      </c>
      <c r="L930" s="121">
        <f>H930*K930</f>
        <v>3.1578750000000003E-2</v>
      </c>
      <c r="M930" s="121"/>
      <c r="N930" s="121">
        <f>H930*M930</f>
        <v>0</v>
      </c>
      <c r="O930" s="123">
        <v>21</v>
      </c>
      <c r="P930" s="123">
        <f>J930*(O930/100)</f>
        <v>0</v>
      </c>
      <c r="Q930" s="123">
        <f>J930+P930</f>
        <v>0</v>
      </c>
      <c r="R930" s="8"/>
      <c r="S930" s="8"/>
      <c r="T930" s="8"/>
    </row>
    <row r="931" spans="1:20" ht="11.25" outlineLevel="4" x14ac:dyDescent="0.2">
      <c r="A931" s="10"/>
      <c r="B931" s="116"/>
      <c r="C931" s="117">
        <v>235</v>
      </c>
      <c r="D931" s="118" t="s">
        <v>200</v>
      </c>
      <c r="E931" s="119" t="s">
        <v>1048</v>
      </c>
      <c r="F931" s="120" t="s">
        <v>1049</v>
      </c>
      <c r="G931" s="118" t="s">
        <v>262</v>
      </c>
      <c r="H931" s="121">
        <v>150.375</v>
      </c>
      <c r="I931" s="122"/>
      <c r="J931" s="123">
        <f>H931*I931</f>
        <v>0</v>
      </c>
      <c r="K931" s="121"/>
      <c r="L931" s="121">
        <f>H931*K931</f>
        <v>0</v>
      </c>
      <c r="M931" s="121"/>
      <c r="N931" s="121">
        <f>H931*M931</f>
        <v>0</v>
      </c>
      <c r="O931" s="123">
        <v>21</v>
      </c>
      <c r="P931" s="123">
        <f>J931*(O931/100)</f>
        <v>0</v>
      </c>
      <c r="Q931" s="123">
        <f>J931+P931</f>
        <v>0</v>
      </c>
      <c r="R931" s="8"/>
      <c r="S931" s="8"/>
      <c r="T931" s="8"/>
    </row>
    <row r="932" spans="1:20" ht="9.75" outlineLevel="5" x14ac:dyDescent="0.2">
      <c r="A932" s="124"/>
      <c r="B932" s="125"/>
      <c r="C932" s="125"/>
      <c r="D932" s="126"/>
      <c r="E932" s="131" t="s">
        <v>17</v>
      </c>
      <c r="F932" s="127" t="s">
        <v>353</v>
      </c>
      <c r="G932" s="126"/>
      <c r="H932" s="128">
        <v>0</v>
      </c>
      <c r="I932" s="129"/>
      <c r="J932" s="130"/>
      <c r="K932" s="128"/>
      <c r="L932" s="128"/>
      <c r="M932" s="128"/>
      <c r="N932" s="128"/>
      <c r="O932" s="130"/>
      <c r="P932" s="130"/>
      <c r="Q932" s="130"/>
      <c r="R932" s="6"/>
      <c r="S932" s="8"/>
    </row>
    <row r="933" spans="1:20" ht="9.75" outlineLevel="5" x14ac:dyDescent="0.2">
      <c r="A933" s="124"/>
      <c r="B933" s="125"/>
      <c r="C933" s="125"/>
      <c r="D933" s="126"/>
      <c r="E933" s="131"/>
      <c r="F933" s="127" t="s">
        <v>1046</v>
      </c>
      <c r="G933" s="126"/>
      <c r="H933" s="128">
        <v>38.474999999999994</v>
      </c>
      <c r="I933" s="129"/>
      <c r="J933" s="130"/>
      <c r="K933" s="128"/>
      <c r="L933" s="128"/>
      <c r="M933" s="128"/>
      <c r="N933" s="128"/>
      <c r="O933" s="130"/>
      <c r="P933" s="130"/>
      <c r="Q933" s="130"/>
      <c r="R933" s="6"/>
      <c r="S933" s="8"/>
    </row>
    <row r="934" spans="1:20" ht="9.75" outlineLevel="5" x14ac:dyDescent="0.2">
      <c r="A934" s="124"/>
      <c r="B934" s="125"/>
      <c r="C934" s="125"/>
      <c r="D934" s="126"/>
      <c r="E934" s="131"/>
      <c r="F934" s="127" t="s">
        <v>1047</v>
      </c>
      <c r="G934" s="126"/>
      <c r="H934" s="128">
        <v>51.75</v>
      </c>
      <c r="I934" s="129"/>
      <c r="J934" s="130"/>
      <c r="K934" s="128"/>
      <c r="L934" s="128"/>
      <c r="M934" s="128"/>
      <c r="N934" s="128"/>
      <c r="O934" s="130"/>
      <c r="P934" s="130"/>
      <c r="Q934" s="130"/>
      <c r="R934" s="6"/>
      <c r="S934" s="8"/>
    </row>
    <row r="935" spans="1:20" ht="9.75" outlineLevel="5" x14ac:dyDescent="0.2">
      <c r="A935" s="124"/>
      <c r="B935" s="125"/>
      <c r="C935" s="125"/>
      <c r="D935" s="126"/>
      <c r="E935" s="131"/>
      <c r="F935" s="127" t="s">
        <v>1050</v>
      </c>
      <c r="G935" s="126"/>
      <c r="H935" s="128">
        <v>0</v>
      </c>
      <c r="I935" s="129"/>
      <c r="J935" s="130"/>
      <c r="K935" s="128"/>
      <c r="L935" s="128"/>
      <c r="M935" s="128"/>
      <c r="N935" s="128"/>
      <c r="O935" s="130"/>
      <c r="P935" s="130"/>
      <c r="Q935" s="130"/>
      <c r="R935" s="6"/>
      <c r="S935" s="8"/>
    </row>
    <row r="936" spans="1:20" ht="9.75" outlineLevel="5" x14ac:dyDescent="0.2">
      <c r="A936" s="124"/>
      <c r="B936" s="125"/>
      <c r="C936" s="125"/>
      <c r="D936" s="126"/>
      <c r="E936" s="131"/>
      <c r="F936" s="127" t="s">
        <v>1051</v>
      </c>
      <c r="G936" s="126"/>
      <c r="H936" s="128">
        <v>60.15</v>
      </c>
      <c r="I936" s="129"/>
      <c r="J936" s="130"/>
      <c r="K936" s="128"/>
      <c r="L936" s="128"/>
      <c r="M936" s="128"/>
      <c r="N936" s="128"/>
      <c r="O936" s="130"/>
      <c r="P936" s="130"/>
      <c r="Q936" s="130"/>
      <c r="R936" s="6"/>
      <c r="S936" s="8"/>
    </row>
    <row r="937" spans="1:20" ht="7.5" customHeight="1" outlineLevel="5" x14ac:dyDescent="0.15">
      <c r="A937" s="8"/>
      <c r="B937" s="80"/>
      <c r="C937" s="79"/>
      <c r="D937" s="82"/>
      <c r="E937" s="37"/>
      <c r="F937" s="83"/>
      <c r="G937" s="82"/>
      <c r="H937" s="84"/>
      <c r="I937" s="86"/>
      <c r="J937" s="39"/>
      <c r="K937" s="43"/>
      <c r="L937" s="43"/>
      <c r="M937" s="43"/>
      <c r="N937" s="43"/>
      <c r="O937" s="39"/>
      <c r="P937" s="39"/>
      <c r="Q937" s="39"/>
      <c r="R937" s="6"/>
      <c r="S937" s="8"/>
    </row>
    <row r="938" spans="1:20" ht="22.5" outlineLevel="4" x14ac:dyDescent="0.2">
      <c r="A938" s="10"/>
      <c r="B938" s="116"/>
      <c r="C938" s="117">
        <v>236</v>
      </c>
      <c r="D938" s="118" t="s">
        <v>256</v>
      </c>
      <c r="E938" s="119" t="s">
        <v>1034</v>
      </c>
      <c r="F938" s="120" t="s">
        <v>1035</v>
      </c>
      <c r="G938" s="118" t="s">
        <v>262</v>
      </c>
      <c r="H938" s="121">
        <v>180.45</v>
      </c>
      <c r="I938" s="122"/>
      <c r="J938" s="123">
        <f>H938*I938</f>
        <v>0</v>
      </c>
      <c r="K938" s="121">
        <v>4.0000000000000001E-3</v>
      </c>
      <c r="L938" s="121">
        <f>H938*K938</f>
        <v>0.7218</v>
      </c>
      <c r="M938" s="121"/>
      <c r="N938" s="121">
        <f>H938*M938</f>
        <v>0</v>
      </c>
      <c r="O938" s="123">
        <v>21</v>
      </c>
      <c r="P938" s="123">
        <f>J938*(O938/100)</f>
        <v>0</v>
      </c>
      <c r="Q938" s="123">
        <f>J938+P938</f>
        <v>0</v>
      </c>
      <c r="R938" s="8"/>
      <c r="S938" s="8"/>
      <c r="T938" s="8"/>
    </row>
    <row r="939" spans="1:20" ht="11.25" outlineLevel="4" x14ac:dyDescent="0.2">
      <c r="A939" s="10"/>
      <c r="B939" s="116"/>
      <c r="C939" s="117">
        <v>237</v>
      </c>
      <c r="D939" s="118" t="s">
        <v>200</v>
      </c>
      <c r="E939" s="119" t="s">
        <v>1052</v>
      </c>
      <c r="F939" s="120" t="s">
        <v>1053</v>
      </c>
      <c r="G939" s="118" t="s">
        <v>262</v>
      </c>
      <c r="H939" s="121">
        <v>451.67500000000001</v>
      </c>
      <c r="I939" s="122"/>
      <c r="J939" s="123">
        <f>H939*I939</f>
        <v>0</v>
      </c>
      <c r="K939" s="121"/>
      <c r="L939" s="121">
        <f>H939*K939</f>
        <v>0</v>
      </c>
      <c r="M939" s="121"/>
      <c r="N939" s="121">
        <f>H939*M939</f>
        <v>0</v>
      </c>
      <c r="O939" s="123">
        <v>21</v>
      </c>
      <c r="P939" s="123">
        <f>J939*(O939/100)</f>
        <v>0</v>
      </c>
      <c r="Q939" s="123">
        <f>J939+P939</f>
        <v>0</v>
      </c>
      <c r="R939" s="8"/>
      <c r="S939" s="8"/>
      <c r="T939" s="8"/>
    </row>
    <row r="940" spans="1:20" ht="9.75" outlineLevel="5" x14ac:dyDescent="0.2">
      <c r="A940" s="124"/>
      <c r="B940" s="125"/>
      <c r="C940" s="125"/>
      <c r="D940" s="126"/>
      <c r="E940" s="131" t="s">
        <v>17</v>
      </c>
      <c r="F940" s="127" t="s">
        <v>593</v>
      </c>
      <c r="G940" s="126"/>
      <c r="H940" s="128">
        <v>451.67499999999995</v>
      </c>
      <c r="I940" s="129"/>
      <c r="J940" s="130"/>
      <c r="K940" s="128"/>
      <c r="L940" s="128"/>
      <c r="M940" s="128"/>
      <c r="N940" s="128"/>
      <c r="O940" s="130"/>
      <c r="P940" s="130"/>
      <c r="Q940" s="130"/>
      <c r="R940" s="6"/>
      <c r="S940" s="8"/>
    </row>
    <row r="941" spans="1:20" ht="7.5" customHeight="1" outlineLevel="5" x14ac:dyDescent="0.15">
      <c r="A941" s="8"/>
      <c r="B941" s="80"/>
      <c r="C941" s="79"/>
      <c r="D941" s="82"/>
      <c r="E941" s="37"/>
      <c r="F941" s="83"/>
      <c r="G941" s="82"/>
      <c r="H941" s="84"/>
      <c r="I941" s="86"/>
      <c r="J941" s="39"/>
      <c r="K941" s="43"/>
      <c r="L941" s="43"/>
      <c r="M941" s="43"/>
      <c r="N941" s="43"/>
      <c r="O941" s="39"/>
      <c r="P941" s="39"/>
      <c r="Q941" s="39"/>
      <c r="R941" s="6"/>
      <c r="S941" s="8"/>
    </row>
    <row r="942" spans="1:20" ht="11.25" outlineLevel="4" x14ac:dyDescent="0.2">
      <c r="A942" s="10"/>
      <c r="B942" s="116"/>
      <c r="C942" s="117">
        <v>238</v>
      </c>
      <c r="D942" s="118" t="s">
        <v>256</v>
      </c>
      <c r="E942" s="119" t="s">
        <v>1054</v>
      </c>
      <c r="F942" s="120" t="s">
        <v>1055</v>
      </c>
      <c r="G942" s="118" t="s">
        <v>262</v>
      </c>
      <c r="H942" s="121">
        <v>519.42624999999998</v>
      </c>
      <c r="I942" s="122"/>
      <c r="J942" s="123">
        <f>H942*I942</f>
        <v>0</v>
      </c>
      <c r="K942" s="121"/>
      <c r="L942" s="121">
        <f>H942*K942</f>
        <v>0</v>
      </c>
      <c r="M942" s="121"/>
      <c r="N942" s="121">
        <f>H942*M942</f>
        <v>0</v>
      </c>
      <c r="O942" s="123">
        <v>21</v>
      </c>
      <c r="P942" s="123">
        <f>J942*(O942/100)</f>
        <v>0</v>
      </c>
      <c r="Q942" s="123">
        <f>J942+P942</f>
        <v>0</v>
      </c>
      <c r="R942" s="8"/>
      <c r="S942" s="8"/>
      <c r="T942" s="8"/>
    </row>
    <row r="943" spans="1:20" ht="22.5" outlineLevel="4" x14ac:dyDescent="0.2">
      <c r="A943" s="10"/>
      <c r="B943" s="116"/>
      <c r="C943" s="117">
        <v>239</v>
      </c>
      <c r="D943" s="118" t="s">
        <v>200</v>
      </c>
      <c r="E943" s="119" t="s">
        <v>1056</v>
      </c>
      <c r="F943" s="120" t="s">
        <v>1057</v>
      </c>
      <c r="G943" s="118" t="s">
        <v>262</v>
      </c>
      <c r="H943" s="121">
        <v>211.07499999999999</v>
      </c>
      <c r="I943" s="122"/>
      <c r="J943" s="123">
        <f>H943*I943</f>
        <v>0</v>
      </c>
      <c r="K943" s="121">
        <v>1.3999999999999999E-4</v>
      </c>
      <c r="L943" s="121">
        <f>H943*K943</f>
        <v>2.9550499999999997E-2</v>
      </c>
      <c r="M943" s="121"/>
      <c r="N943" s="121">
        <f>H943*M943</f>
        <v>0</v>
      </c>
      <c r="O943" s="123">
        <v>21</v>
      </c>
      <c r="P943" s="123">
        <f>J943*(O943/100)</f>
        <v>0</v>
      </c>
      <c r="Q943" s="123">
        <f>J943+P943</f>
        <v>0</v>
      </c>
      <c r="R943" s="8"/>
      <c r="S943" s="8"/>
      <c r="T943" s="8"/>
    </row>
    <row r="944" spans="1:20" ht="9.75" outlineLevel="5" x14ac:dyDescent="0.2">
      <c r="A944" s="124"/>
      <c r="B944" s="125"/>
      <c r="C944" s="125"/>
      <c r="D944" s="126"/>
      <c r="E944" s="131" t="s">
        <v>17</v>
      </c>
      <c r="F944" s="127" t="s">
        <v>1058</v>
      </c>
      <c r="G944" s="126"/>
      <c r="H944" s="128">
        <v>211.07500000000002</v>
      </c>
      <c r="I944" s="129"/>
      <c r="J944" s="130"/>
      <c r="K944" s="128"/>
      <c r="L944" s="128"/>
      <c r="M944" s="128"/>
      <c r="N944" s="128"/>
      <c r="O944" s="130"/>
      <c r="P944" s="130"/>
      <c r="Q944" s="130"/>
      <c r="R944" s="6"/>
      <c r="S944" s="8"/>
    </row>
    <row r="945" spans="1:20" ht="7.5" customHeight="1" outlineLevel="5" x14ac:dyDescent="0.15">
      <c r="A945" s="8"/>
      <c r="B945" s="80"/>
      <c r="C945" s="79"/>
      <c r="D945" s="82"/>
      <c r="E945" s="37"/>
      <c r="F945" s="83"/>
      <c r="G945" s="82"/>
      <c r="H945" s="84"/>
      <c r="I945" s="86"/>
      <c r="J945" s="39"/>
      <c r="K945" s="43"/>
      <c r="L945" s="43"/>
      <c r="M945" s="43"/>
      <c r="N945" s="43"/>
      <c r="O945" s="39"/>
      <c r="P945" s="39"/>
      <c r="Q945" s="39"/>
      <c r="R945" s="6"/>
      <c r="S945" s="8"/>
    </row>
    <row r="946" spans="1:20" ht="22.5" outlineLevel="4" x14ac:dyDescent="0.2">
      <c r="A946" s="10"/>
      <c r="B946" s="116"/>
      <c r="C946" s="117">
        <v>240</v>
      </c>
      <c r="D946" s="118" t="s">
        <v>200</v>
      </c>
      <c r="E946" s="119" t="s">
        <v>1059</v>
      </c>
      <c r="F946" s="120" t="s">
        <v>1060</v>
      </c>
      <c r="G946" s="118" t="s">
        <v>262</v>
      </c>
      <c r="H946" s="121">
        <v>144.6</v>
      </c>
      <c r="I946" s="122"/>
      <c r="J946" s="123">
        <f>H946*I946</f>
        <v>0</v>
      </c>
      <c r="K946" s="121">
        <v>2.7999999999999998E-4</v>
      </c>
      <c r="L946" s="121">
        <f>H946*K946</f>
        <v>4.0487999999999996E-2</v>
      </c>
      <c r="M946" s="121"/>
      <c r="N946" s="121">
        <f>H946*M946</f>
        <v>0</v>
      </c>
      <c r="O946" s="123">
        <v>21</v>
      </c>
      <c r="P946" s="123">
        <f>J946*(O946/100)</f>
        <v>0</v>
      </c>
      <c r="Q946" s="123">
        <f>J946+P946</f>
        <v>0</v>
      </c>
      <c r="R946" s="8"/>
      <c r="S946" s="8"/>
      <c r="T946" s="8"/>
    </row>
    <row r="947" spans="1:20" ht="9.75" outlineLevel="5" x14ac:dyDescent="0.2">
      <c r="A947" s="124"/>
      <c r="B947" s="125"/>
      <c r="C947" s="125"/>
      <c r="D947" s="126"/>
      <c r="E947" s="131" t="s">
        <v>17</v>
      </c>
      <c r="F947" s="127" t="s">
        <v>1061</v>
      </c>
      <c r="G947" s="126"/>
      <c r="H947" s="128">
        <v>144.6</v>
      </c>
      <c r="I947" s="129"/>
      <c r="J947" s="130"/>
      <c r="K947" s="128"/>
      <c r="L947" s="128"/>
      <c r="M947" s="128"/>
      <c r="N947" s="128"/>
      <c r="O947" s="130"/>
      <c r="P947" s="130"/>
      <c r="Q947" s="130"/>
      <c r="R947" s="6"/>
      <c r="S947" s="8"/>
    </row>
    <row r="948" spans="1:20" ht="7.5" customHeight="1" outlineLevel="5" x14ac:dyDescent="0.15">
      <c r="A948" s="8"/>
      <c r="B948" s="80"/>
      <c r="C948" s="79"/>
      <c r="D948" s="82"/>
      <c r="E948" s="37"/>
      <c r="F948" s="83"/>
      <c r="G948" s="82"/>
      <c r="H948" s="84"/>
      <c r="I948" s="86"/>
      <c r="J948" s="39"/>
      <c r="K948" s="43"/>
      <c r="L948" s="43"/>
      <c r="M948" s="43"/>
      <c r="N948" s="43"/>
      <c r="O948" s="39"/>
      <c r="P948" s="39"/>
      <c r="Q948" s="39"/>
      <c r="R948" s="6"/>
      <c r="S948" s="8"/>
    </row>
    <row r="949" spans="1:20" ht="22.5" outlineLevel="4" x14ac:dyDescent="0.2">
      <c r="A949" s="10"/>
      <c r="B949" s="116"/>
      <c r="C949" s="117">
        <v>241</v>
      </c>
      <c r="D949" s="118" t="s">
        <v>200</v>
      </c>
      <c r="E949" s="119" t="s">
        <v>1062</v>
      </c>
      <c r="F949" s="120" t="s">
        <v>1063</v>
      </c>
      <c r="G949" s="118" t="s">
        <v>262</v>
      </c>
      <c r="H949" s="121">
        <v>96</v>
      </c>
      <c r="I949" s="122"/>
      <c r="J949" s="123">
        <f>H949*I949</f>
        <v>0</v>
      </c>
      <c r="K949" s="121">
        <v>4.2999999999999999E-4</v>
      </c>
      <c r="L949" s="121">
        <f>H949*K949</f>
        <v>4.1279999999999997E-2</v>
      </c>
      <c r="M949" s="121"/>
      <c r="N949" s="121">
        <f>H949*M949</f>
        <v>0</v>
      </c>
      <c r="O949" s="123">
        <v>21</v>
      </c>
      <c r="P949" s="123">
        <f>J949*(O949/100)</f>
        <v>0</v>
      </c>
      <c r="Q949" s="123">
        <f>J949+P949</f>
        <v>0</v>
      </c>
      <c r="R949" s="8"/>
      <c r="S949" s="8"/>
      <c r="T949" s="8"/>
    </row>
    <row r="950" spans="1:20" ht="9.75" outlineLevel="5" x14ac:dyDescent="0.2">
      <c r="A950" s="124"/>
      <c r="B950" s="125"/>
      <c r="C950" s="125"/>
      <c r="D950" s="126"/>
      <c r="E950" s="131" t="s">
        <v>17</v>
      </c>
      <c r="F950" s="127" t="s">
        <v>1064</v>
      </c>
      <c r="G950" s="126"/>
      <c r="H950" s="128">
        <v>96</v>
      </c>
      <c r="I950" s="129"/>
      <c r="J950" s="130"/>
      <c r="K950" s="128"/>
      <c r="L950" s="128"/>
      <c r="M950" s="128"/>
      <c r="N950" s="128"/>
      <c r="O950" s="130"/>
      <c r="P950" s="130"/>
      <c r="Q950" s="130"/>
      <c r="R950" s="6"/>
      <c r="S950" s="8"/>
    </row>
    <row r="951" spans="1:20" ht="7.5" customHeight="1" outlineLevel="5" x14ac:dyDescent="0.15">
      <c r="A951" s="8"/>
      <c r="B951" s="80"/>
      <c r="C951" s="79"/>
      <c r="D951" s="82"/>
      <c r="E951" s="37"/>
      <c r="F951" s="83"/>
      <c r="G951" s="82"/>
      <c r="H951" s="84"/>
      <c r="I951" s="86"/>
      <c r="J951" s="39"/>
      <c r="K951" s="43"/>
      <c r="L951" s="43"/>
      <c r="M951" s="43"/>
      <c r="N951" s="43"/>
      <c r="O951" s="39"/>
      <c r="P951" s="39"/>
      <c r="Q951" s="39"/>
      <c r="R951" s="6"/>
      <c r="S951" s="8"/>
    </row>
    <row r="952" spans="1:20" ht="11.25" outlineLevel="4" x14ac:dyDescent="0.2">
      <c r="A952" s="10"/>
      <c r="B952" s="116"/>
      <c r="C952" s="117">
        <v>242</v>
      </c>
      <c r="D952" s="118" t="s">
        <v>256</v>
      </c>
      <c r="E952" s="119" t="s">
        <v>1065</v>
      </c>
      <c r="F952" s="120" t="s">
        <v>1066</v>
      </c>
      <c r="G952" s="118" t="s">
        <v>262</v>
      </c>
      <c r="H952" s="121">
        <v>519.42624999999998</v>
      </c>
      <c r="I952" s="122"/>
      <c r="J952" s="123">
        <f>H952*I952</f>
        <v>0</v>
      </c>
      <c r="K952" s="121">
        <v>1.9E-3</v>
      </c>
      <c r="L952" s="121">
        <f>H952*K952</f>
        <v>0.98690987499999994</v>
      </c>
      <c r="M952" s="121"/>
      <c r="N952" s="121">
        <f>H952*M952</f>
        <v>0</v>
      </c>
      <c r="O952" s="123">
        <v>21</v>
      </c>
      <c r="P952" s="123">
        <f>J952*(O952/100)</f>
        <v>0</v>
      </c>
      <c r="Q952" s="123">
        <f>J952+P952</f>
        <v>0</v>
      </c>
      <c r="R952" s="8"/>
      <c r="S952" s="8"/>
      <c r="T952" s="8"/>
    </row>
    <row r="953" spans="1:20" ht="9.75" outlineLevel="5" x14ac:dyDescent="0.2">
      <c r="A953" s="124"/>
      <c r="B953" s="125"/>
      <c r="C953" s="125"/>
      <c r="D953" s="126"/>
      <c r="E953" s="131" t="s">
        <v>17</v>
      </c>
      <c r="F953" s="127" t="s">
        <v>1067</v>
      </c>
      <c r="G953" s="126"/>
      <c r="H953" s="128">
        <v>519.42624999999998</v>
      </c>
      <c r="I953" s="129"/>
      <c r="J953" s="130"/>
      <c r="K953" s="128"/>
      <c r="L953" s="128"/>
      <c r="M953" s="128"/>
      <c r="N953" s="128"/>
      <c r="O953" s="130"/>
      <c r="P953" s="130"/>
      <c r="Q953" s="130"/>
      <c r="R953" s="6"/>
      <c r="S953" s="8"/>
    </row>
    <row r="954" spans="1:20" ht="7.5" customHeight="1" outlineLevel="5" x14ac:dyDescent="0.15">
      <c r="A954" s="8"/>
      <c r="B954" s="80"/>
      <c r="C954" s="79"/>
      <c r="D954" s="82"/>
      <c r="E954" s="37"/>
      <c r="F954" s="83"/>
      <c r="G954" s="82"/>
      <c r="H954" s="84"/>
      <c r="I954" s="86"/>
      <c r="J954" s="39"/>
      <c r="K954" s="43"/>
      <c r="L954" s="43"/>
      <c r="M954" s="43"/>
      <c r="N954" s="43"/>
      <c r="O954" s="39"/>
      <c r="P954" s="39"/>
      <c r="Q954" s="39"/>
      <c r="R954" s="6"/>
      <c r="S954" s="8"/>
    </row>
    <row r="955" spans="1:20" ht="11.25" outlineLevel="4" x14ac:dyDescent="0.2">
      <c r="A955" s="10"/>
      <c r="B955" s="116"/>
      <c r="C955" s="117">
        <v>243</v>
      </c>
      <c r="D955" s="118" t="s">
        <v>200</v>
      </c>
      <c r="E955" s="119" t="s">
        <v>1068</v>
      </c>
      <c r="F955" s="120" t="s">
        <v>1069</v>
      </c>
      <c r="G955" s="118" t="s">
        <v>332</v>
      </c>
      <c r="H955" s="121">
        <v>6</v>
      </c>
      <c r="I955" s="122"/>
      <c r="J955" s="123">
        <f t="shared" ref="J955:J964" si="25">H955*I955</f>
        <v>0</v>
      </c>
      <c r="K955" s="121">
        <v>7.4999999999999997E-3</v>
      </c>
      <c r="L955" s="121">
        <f t="shared" ref="L955:L964" si="26">H955*K955</f>
        <v>4.4999999999999998E-2</v>
      </c>
      <c r="M955" s="121"/>
      <c r="N955" s="121">
        <f t="shared" ref="N955:N964" si="27">H955*M955</f>
        <v>0</v>
      </c>
      <c r="O955" s="123">
        <v>21</v>
      </c>
      <c r="P955" s="123">
        <f t="shared" ref="P955:P964" si="28">J955*(O955/100)</f>
        <v>0</v>
      </c>
      <c r="Q955" s="123">
        <f t="shared" ref="Q955:Q964" si="29">J955+P955</f>
        <v>0</v>
      </c>
      <c r="R955" s="8"/>
      <c r="S955" s="8"/>
      <c r="T955" s="8"/>
    </row>
    <row r="956" spans="1:20" ht="11.25" outlineLevel="4" x14ac:dyDescent="0.2">
      <c r="A956" s="10"/>
      <c r="B956" s="116"/>
      <c r="C956" s="117">
        <v>244</v>
      </c>
      <c r="D956" s="118" t="s">
        <v>256</v>
      </c>
      <c r="E956" s="119" t="s">
        <v>1070</v>
      </c>
      <c r="F956" s="120" t="s">
        <v>1071</v>
      </c>
      <c r="G956" s="118" t="s">
        <v>332</v>
      </c>
      <c r="H956" s="121">
        <v>5</v>
      </c>
      <c r="I956" s="122"/>
      <c r="J956" s="123">
        <f t="shared" si="25"/>
        <v>0</v>
      </c>
      <c r="K956" s="121">
        <v>1.65E-3</v>
      </c>
      <c r="L956" s="121">
        <f t="shared" si="26"/>
        <v>8.2500000000000004E-3</v>
      </c>
      <c r="M956" s="121"/>
      <c r="N956" s="121">
        <f t="shared" si="27"/>
        <v>0</v>
      </c>
      <c r="O956" s="123">
        <v>21</v>
      </c>
      <c r="P956" s="123">
        <f t="shared" si="28"/>
        <v>0</v>
      </c>
      <c r="Q956" s="123">
        <f t="shared" si="29"/>
        <v>0</v>
      </c>
      <c r="R956" s="8"/>
      <c r="S956" s="8"/>
      <c r="T956" s="8"/>
    </row>
    <row r="957" spans="1:20" ht="22.5" outlineLevel="4" x14ac:dyDescent="0.2">
      <c r="A957" s="10"/>
      <c r="B957" s="116"/>
      <c r="C957" s="117">
        <v>245</v>
      </c>
      <c r="D957" s="118" t="s">
        <v>200</v>
      </c>
      <c r="E957" s="119" t="s">
        <v>1072</v>
      </c>
      <c r="F957" s="120" t="s">
        <v>1073</v>
      </c>
      <c r="G957" s="118" t="s">
        <v>332</v>
      </c>
      <c r="H957" s="121">
        <v>1</v>
      </c>
      <c r="I957" s="122"/>
      <c r="J957" s="123">
        <f t="shared" si="25"/>
        <v>0</v>
      </c>
      <c r="K957" s="121">
        <v>1.8749999999999999E-2</v>
      </c>
      <c r="L957" s="121">
        <f t="shared" si="26"/>
        <v>1.8749999999999999E-2</v>
      </c>
      <c r="M957" s="121"/>
      <c r="N957" s="121">
        <f t="shared" si="27"/>
        <v>0</v>
      </c>
      <c r="O957" s="123">
        <v>21</v>
      </c>
      <c r="P957" s="123">
        <f t="shared" si="28"/>
        <v>0</v>
      </c>
      <c r="Q957" s="123">
        <f t="shared" si="29"/>
        <v>0</v>
      </c>
      <c r="R957" s="8"/>
      <c r="S957" s="8"/>
      <c r="T957" s="8"/>
    </row>
    <row r="958" spans="1:20" ht="11.25" outlineLevel="4" x14ac:dyDescent="0.2">
      <c r="A958" s="10"/>
      <c r="B958" s="116"/>
      <c r="C958" s="117">
        <v>246</v>
      </c>
      <c r="D958" s="118" t="s">
        <v>256</v>
      </c>
      <c r="E958" s="119" t="s">
        <v>1065</v>
      </c>
      <c r="F958" s="120" t="s">
        <v>1066</v>
      </c>
      <c r="G958" s="118" t="s">
        <v>262</v>
      </c>
      <c r="H958" s="121">
        <v>1.2</v>
      </c>
      <c r="I958" s="122"/>
      <c r="J958" s="123">
        <f t="shared" si="25"/>
        <v>0</v>
      </c>
      <c r="K958" s="121">
        <v>1.9E-3</v>
      </c>
      <c r="L958" s="121">
        <f t="shared" si="26"/>
        <v>2.2799999999999999E-3</v>
      </c>
      <c r="M958" s="121"/>
      <c r="N958" s="121">
        <f t="shared" si="27"/>
        <v>0</v>
      </c>
      <c r="O958" s="123">
        <v>21</v>
      </c>
      <c r="P958" s="123">
        <f t="shared" si="28"/>
        <v>0</v>
      </c>
      <c r="Q958" s="123">
        <f t="shared" si="29"/>
        <v>0</v>
      </c>
      <c r="R958" s="8"/>
      <c r="S958" s="8"/>
      <c r="T958" s="8"/>
    </row>
    <row r="959" spans="1:20" ht="11.25" outlineLevel="4" x14ac:dyDescent="0.2">
      <c r="A959" s="10"/>
      <c r="B959" s="116"/>
      <c r="C959" s="117">
        <v>247</v>
      </c>
      <c r="D959" s="118" t="s">
        <v>200</v>
      </c>
      <c r="E959" s="119" t="s">
        <v>1074</v>
      </c>
      <c r="F959" s="120" t="s">
        <v>1075</v>
      </c>
      <c r="G959" s="118" t="s">
        <v>332</v>
      </c>
      <c r="H959" s="121">
        <v>30</v>
      </c>
      <c r="I959" s="122"/>
      <c r="J959" s="123">
        <f t="shared" si="25"/>
        <v>0</v>
      </c>
      <c r="K959" s="121"/>
      <c r="L959" s="121">
        <f t="shared" si="26"/>
        <v>0</v>
      </c>
      <c r="M959" s="121"/>
      <c r="N959" s="121">
        <f t="shared" si="27"/>
        <v>0</v>
      </c>
      <c r="O959" s="123">
        <v>21</v>
      </c>
      <c r="P959" s="123">
        <f t="shared" si="28"/>
        <v>0</v>
      </c>
      <c r="Q959" s="123">
        <f t="shared" si="29"/>
        <v>0</v>
      </c>
      <c r="R959" s="8"/>
      <c r="S959" s="8"/>
      <c r="T959" s="8"/>
    </row>
    <row r="960" spans="1:20" ht="11.25" outlineLevel="4" x14ac:dyDescent="0.2">
      <c r="A960" s="10"/>
      <c r="B960" s="116"/>
      <c r="C960" s="117">
        <v>248</v>
      </c>
      <c r="D960" s="118" t="s">
        <v>256</v>
      </c>
      <c r="E960" s="119" t="s">
        <v>1076</v>
      </c>
      <c r="F960" s="120" t="s">
        <v>1077</v>
      </c>
      <c r="G960" s="118" t="s">
        <v>332</v>
      </c>
      <c r="H960" s="121">
        <v>4</v>
      </c>
      <c r="I960" s="122"/>
      <c r="J960" s="123">
        <f t="shared" si="25"/>
        <v>0</v>
      </c>
      <c r="K960" s="121"/>
      <c r="L960" s="121">
        <f t="shared" si="26"/>
        <v>0</v>
      </c>
      <c r="M960" s="121"/>
      <c r="N960" s="121">
        <f t="shared" si="27"/>
        <v>0</v>
      </c>
      <c r="O960" s="123">
        <v>21</v>
      </c>
      <c r="P960" s="123">
        <f t="shared" si="28"/>
        <v>0</v>
      </c>
      <c r="Q960" s="123">
        <f t="shared" si="29"/>
        <v>0</v>
      </c>
      <c r="R960" s="8"/>
      <c r="S960" s="8"/>
      <c r="T960" s="8"/>
    </row>
    <row r="961" spans="1:20" ht="11.25" outlineLevel="4" x14ac:dyDescent="0.2">
      <c r="A961" s="10"/>
      <c r="B961" s="116"/>
      <c r="C961" s="117">
        <v>249</v>
      </c>
      <c r="D961" s="118" t="s">
        <v>256</v>
      </c>
      <c r="E961" s="119" t="s">
        <v>1078</v>
      </c>
      <c r="F961" s="120" t="s">
        <v>1079</v>
      </c>
      <c r="G961" s="118" t="s">
        <v>332</v>
      </c>
      <c r="H961" s="121">
        <v>8</v>
      </c>
      <c r="I961" s="122"/>
      <c r="J961" s="123">
        <f t="shared" si="25"/>
        <v>0</v>
      </c>
      <c r="K961" s="121"/>
      <c r="L961" s="121">
        <f t="shared" si="26"/>
        <v>0</v>
      </c>
      <c r="M961" s="121"/>
      <c r="N961" s="121">
        <f t="shared" si="27"/>
        <v>0</v>
      </c>
      <c r="O961" s="123">
        <v>21</v>
      </c>
      <c r="P961" s="123">
        <f t="shared" si="28"/>
        <v>0</v>
      </c>
      <c r="Q961" s="123">
        <f t="shared" si="29"/>
        <v>0</v>
      </c>
      <c r="R961" s="8"/>
      <c r="S961" s="8"/>
      <c r="T961" s="8"/>
    </row>
    <row r="962" spans="1:20" ht="11.25" outlineLevel="4" x14ac:dyDescent="0.2">
      <c r="A962" s="10"/>
      <c r="B962" s="116"/>
      <c r="C962" s="117">
        <v>250</v>
      </c>
      <c r="D962" s="118" t="s">
        <v>256</v>
      </c>
      <c r="E962" s="119" t="s">
        <v>1080</v>
      </c>
      <c r="F962" s="120" t="s">
        <v>1081</v>
      </c>
      <c r="G962" s="118" t="s">
        <v>332</v>
      </c>
      <c r="H962" s="121">
        <v>17</v>
      </c>
      <c r="I962" s="122"/>
      <c r="J962" s="123">
        <f t="shared" si="25"/>
        <v>0</v>
      </c>
      <c r="K962" s="121">
        <v>9.0000000000000006E-5</v>
      </c>
      <c r="L962" s="121">
        <f t="shared" si="26"/>
        <v>1.5300000000000001E-3</v>
      </c>
      <c r="M962" s="121"/>
      <c r="N962" s="121">
        <f t="shared" si="27"/>
        <v>0</v>
      </c>
      <c r="O962" s="123">
        <v>21</v>
      </c>
      <c r="P962" s="123">
        <f t="shared" si="28"/>
        <v>0</v>
      </c>
      <c r="Q962" s="123">
        <f t="shared" si="29"/>
        <v>0</v>
      </c>
      <c r="R962" s="8"/>
      <c r="S962" s="8"/>
      <c r="T962" s="8"/>
    </row>
    <row r="963" spans="1:20" ht="11.25" outlineLevel="4" x14ac:dyDescent="0.2">
      <c r="A963" s="10"/>
      <c r="B963" s="116"/>
      <c r="C963" s="117">
        <v>251</v>
      </c>
      <c r="D963" s="118" t="s">
        <v>256</v>
      </c>
      <c r="E963" s="119" t="s">
        <v>1082</v>
      </c>
      <c r="F963" s="120" t="s">
        <v>1083</v>
      </c>
      <c r="G963" s="118" t="s">
        <v>332</v>
      </c>
      <c r="H963" s="121">
        <v>1</v>
      </c>
      <c r="I963" s="122"/>
      <c r="J963" s="123">
        <f t="shared" si="25"/>
        <v>0</v>
      </c>
      <c r="K963" s="121">
        <v>2.4000000000000001E-4</v>
      </c>
      <c r="L963" s="121">
        <f t="shared" si="26"/>
        <v>2.4000000000000001E-4</v>
      </c>
      <c r="M963" s="121"/>
      <c r="N963" s="121">
        <f t="shared" si="27"/>
        <v>0</v>
      </c>
      <c r="O963" s="123">
        <v>21</v>
      </c>
      <c r="P963" s="123">
        <f t="shared" si="28"/>
        <v>0</v>
      </c>
      <c r="Q963" s="123">
        <f t="shared" si="29"/>
        <v>0</v>
      </c>
      <c r="R963" s="8"/>
      <c r="S963" s="8"/>
      <c r="T963" s="8"/>
    </row>
    <row r="964" spans="1:20" ht="11.25" outlineLevel="4" x14ac:dyDescent="0.2">
      <c r="A964" s="10"/>
      <c r="B964" s="116"/>
      <c r="C964" s="117">
        <v>252</v>
      </c>
      <c r="D964" s="118" t="s">
        <v>200</v>
      </c>
      <c r="E964" s="119" t="s">
        <v>1048</v>
      </c>
      <c r="F964" s="120" t="s">
        <v>1049</v>
      </c>
      <c r="G964" s="118" t="s">
        <v>262</v>
      </c>
      <c r="H964" s="121">
        <v>86.41</v>
      </c>
      <c r="I964" s="122"/>
      <c r="J964" s="123">
        <f t="shared" si="25"/>
        <v>0</v>
      </c>
      <c r="K964" s="121"/>
      <c r="L964" s="121">
        <f t="shared" si="26"/>
        <v>0</v>
      </c>
      <c r="M964" s="121"/>
      <c r="N964" s="121">
        <f t="shared" si="27"/>
        <v>0</v>
      </c>
      <c r="O964" s="123">
        <v>21</v>
      </c>
      <c r="P964" s="123">
        <f t="shared" si="28"/>
        <v>0</v>
      </c>
      <c r="Q964" s="123">
        <f t="shared" si="29"/>
        <v>0</v>
      </c>
      <c r="R964" s="8"/>
      <c r="S964" s="8"/>
      <c r="T964" s="8"/>
    </row>
    <row r="965" spans="1:20" ht="9.75" outlineLevel="5" x14ac:dyDescent="0.2">
      <c r="A965" s="124"/>
      <c r="B965" s="125"/>
      <c r="C965" s="125"/>
      <c r="D965" s="126"/>
      <c r="E965" s="131" t="s">
        <v>17</v>
      </c>
      <c r="F965" s="127" t="s">
        <v>1084</v>
      </c>
      <c r="G965" s="126"/>
      <c r="H965" s="128">
        <v>0</v>
      </c>
      <c r="I965" s="129"/>
      <c r="J965" s="130"/>
      <c r="K965" s="128"/>
      <c r="L965" s="128"/>
      <c r="M965" s="128"/>
      <c r="N965" s="128"/>
      <c r="O965" s="130"/>
      <c r="P965" s="130"/>
      <c r="Q965" s="130"/>
      <c r="R965" s="6"/>
      <c r="S965" s="8"/>
    </row>
    <row r="966" spans="1:20" ht="9.75" outlineLevel="5" x14ac:dyDescent="0.2">
      <c r="A966" s="124"/>
      <c r="B966" s="125"/>
      <c r="C966" s="125"/>
      <c r="D966" s="126"/>
      <c r="E966" s="131"/>
      <c r="F966" s="127" t="s">
        <v>1085</v>
      </c>
      <c r="G966" s="126"/>
      <c r="H966" s="128">
        <v>20.52</v>
      </c>
      <c r="I966" s="129"/>
      <c r="J966" s="130"/>
      <c r="K966" s="128"/>
      <c r="L966" s="128"/>
      <c r="M966" s="128"/>
      <c r="N966" s="128"/>
      <c r="O966" s="130"/>
      <c r="P966" s="130"/>
      <c r="Q966" s="130"/>
      <c r="R966" s="6"/>
      <c r="S966" s="8"/>
    </row>
    <row r="967" spans="1:20" ht="9.75" outlineLevel="5" x14ac:dyDescent="0.2">
      <c r="A967" s="124"/>
      <c r="B967" s="125"/>
      <c r="C967" s="125"/>
      <c r="D967" s="126"/>
      <c r="E967" s="131"/>
      <c r="F967" s="127" t="s">
        <v>1086</v>
      </c>
      <c r="G967" s="126"/>
      <c r="H967" s="128">
        <v>27.6</v>
      </c>
      <c r="I967" s="129"/>
      <c r="J967" s="130"/>
      <c r="K967" s="128"/>
      <c r="L967" s="128"/>
      <c r="M967" s="128"/>
      <c r="N967" s="128"/>
      <c r="O967" s="130"/>
      <c r="P967" s="130"/>
      <c r="Q967" s="130"/>
      <c r="R967" s="6"/>
      <c r="S967" s="8"/>
    </row>
    <row r="968" spans="1:20" ht="9.75" outlineLevel="5" x14ac:dyDescent="0.2">
      <c r="A968" s="124"/>
      <c r="B968" s="125"/>
      <c r="C968" s="125"/>
      <c r="D968" s="126"/>
      <c r="E968" s="131"/>
      <c r="F968" s="127" t="s">
        <v>1087</v>
      </c>
      <c r="G968" s="126"/>
      <c r="H968" s="128">
        <v>0</v>
      </c>
      <c r="I968" s="129"/>
      <c r="J968" s="130"/>
      <c r="K968" s="128"/>
      <c r="L968" s="128"/>
      <c r="M968" s="128"/>
      <c r="N968" s="128"/>
      <c r="O968" s="130"/>
      <c r="P968" s="130"/>
      <c r="Q968" s="130"/>
      <c r="R968" s="6"/>
      <c r="S968" s="8"/>
    </row>
    <row r="969" spans="1:20" ht="9.75" outlineLevel="5" x14ac:dyDescent="0.2">
      <c r="A969" s="124"/>
      <c r="B969" s="125"/>
      <c r="C969" s="125"/>
      <c r="D969" s="126"/>
      <c r="E969" s="131"/>
      <c r="F969" s="127" t="s">
        <v>1088</v>
      </c>
      <c r="G969" s="126"/>
      <c r="H969" s="128">
        <v>38.289999999999992</v>
      </c>
      <c r="I969" s="129"/>
      <c r="J969" s="130"/>
      <c r="K969" s="128"/>
      <c r="L969" s="128"/>
      <c r="M969" s="128"/>
      <c r="N969" s="128"/>
      <c r="O969" s="130"/>
      <c r="P969" s="130"/>
      <c r="Q969" s="130"/>
      <c r="R969" s="6"/>
      <c r="S969" s="8"/>
    </row>
    <row r="970" spans="1:20" ht="7.5" customHeight="1" outlineLevel="5" x14ac:dyDescent="0.15">
      <c r="A970" s="8"/>
      <c r="B970" s="80"/>
      <c r="C970" s="79"/>
      <c r="D970" s="82"/>
      <c r="E970" s="37"/>
      <c r="F970" s="83"/>
      <c r="G970" s="82"/>
      <c r="H970" s="84"/>
      <c r="I970" s="86"/>
      <c r="J970" s="39"/>
      <c r="K970" s="43"/>
      <c r="L970" s="43"/>
      <c r="M970" s="43"/>
      <c r="N970" s="43"/>
      <c r="O970" s="39"/>
      <c r="P970" s="39"/>
      <c r="Q970" s="39"/>
      <c r="R970" s="6"/>
      <c r="S970" s="8"/>
    </row>
    <row r="971" spans="1:20" ht="11.25" outlineLevel="4" x14ac:dyDescent="0.2">
      <c r="A971" s="10"/>
      <c r="B971" s="116"/>
      <c r="C971" s="117">
        <v>253</v>
      </c>
      <c r="D971" s="118" t="s">
        <v>256</v>
      </c>
      <c r="E971" s="119" t="s">
        <v>1054</v>
      </c>
      <c r="F971" s="120" t="s">
        <v>1055</v>
      </c>
      <c r="G971" s="118" t="s">
        <v>262</v>
      </c>
      <c r="H971" s="121">
        <v>103.69199999999999</v>
      </c>
      <c r="I971" s="122"/>
      <c r="J971" s="123">
        <f t="shared" ref="J971:J979" si="30">H971*I971</f>
        <v>0</v>
      </c>
      <c r="K971" s="121"/>
      <c r="L971" s="121">
        <f t="shared" ref="L971:L979" si="31">H971*K971</f>
        <v>0</v>
      </c>
      <c r="M971" s="121"/>
      <c r="N971" s="121">
        <f t="shared" ref="N971:N979" si="32">H971*M971</f>
        <v>0</v>
      </c>
      <c r="O971" s="123">
        <v>21</v>
      </c>
      <c r="P971" s="123">
        <f t="shared" ref="P971:P979" si="33">J971*(O971/100)</f>
        <v>0</v>
      </c>
      <c r="Q971" s="123">
        <f t="shared" ref="Q971:Q979" si="34">J971+P971</f>
        <v>0</v>
      </c>
      <c r="R971" s="8"/>
      <c r="S971" s="8"/>
      <c r="T971" s="8"/>
    </row>
    <row r="972" spans="1:20" ht="11.25" outlineLevel="4" x14ac:dyDescent="0.2">
      <c r="A972" s="10"/>
      <c r="B972" s="116"/>
      <c r="C972" s="117">
        <v>254</v>
      </c>
      <c r="D972" s="118" t="s">
        <v>200</v>
      </c>
      <c r="E972" s="119" t="s">
        <v>1089</v>
      </c>
      <c r="F972" s="120" t="s">
        <v>1090</v>
      </c>
      <c r="G972" s="118" t="s">
        <v>262</v>
      </c>
      <c r="H972" s="121">
        <v>86.41</v>
      </c>
      <c r="I972" s="122"/>
      <c r="J972" s="123">
        <f t="shared" si="30"/>
        <v>0</v>
      </c>
      <c r="K972" s="121">
        <v>3.0000000000000001E-5</v>
      </c>
      <c r="L972" s="121">
        <f t="shared" si="31"/>
        <v>2.5923000000000001E-3</v>
      </c>
      <c r="M972" s="121"/>
      <c r="N972" s="121">
        <f t="shared" si="32"/>
        <v>0</v>
      </c>
      <c r="O972" s="123">
        <v>21</v>
      </c>
      <c r="P972" s="123">
        <f t="shared" si="33"/>
        <v>0</v>
      </c>
      <c r="Q972" s="123">
        <f t="shared" si="34"/>
        <v>0</v>
      </c>
      <c r="R972" s="8"/>
      <c r="S972" s="8"/>
      <c r="T972" s="8"/>
    </row>
    <row r="973" spans="1:20" ht="11.25" outlineLevel="4" x14ac:dyDescent="0.2">
      <c r="A973" s="10"/>
      <c r="B973" s="116"/>
      <c r="C973" s="117">
        <v>255</v>
      </c>
      <c r="D973" s="118" t="s">
        <v>256</v>
      </c>
      <c r="E973" s="119" t="s">
        <v>1065</v>
      </c>
      <c r="F973" s="120" t="s">
        <v>1066</v>
      </c>
      <c r="G973" s="118" t="s">
        <v>262</v>
      </c>
      <c r="H973" s="121">
        <v>103.69199999999999</v>
      </c>
      <c r="I973" s="122"/>
      <c r="J973" s="123">
        <f t="shared" si="30"/>
        <v>0</v>
      </c>
      <c r="K973" s="121">
        <v>1.9E-3</v>
      </c>
      <c r="L973" s="121">
        <f t="shared" si="31"/>
        <v>0.19701479999999999</v>
      </c>
      <c r="M973" s="121"/>
      <c r="N973" s="121">
        <f t="shared" si="32"/>
        <v>0</v>
      </c>
      <c r="O973" s="123">
        <v>21</v>
      </c>
      <c r="P973" s="123">
        <f t="shared" si="33"/>
        <v>0</v>
      </c>
      <c r="Q973" s="123">
        <f t="shared" si="34"/>
        <v>0</v>
      </c>
      <c r="R973" s="8"/>
      <c r="S973" s="8"/>
      <c r="T973" s="8"/>
    </row>
    <row r="974" spans="1:20" ht="11.25" outlineLevel="4" x14ac:dyDescent="0.2">
      <c r="A974" s="10"/>
      <c r="B974" s="116"/>
      <c r="C974" s="117">
        <v>256</v>
      </c>
      <c r="D974" s="118" t="s">
        <v>200</v>
      </c>
      <c r="E974" s="119" t="s">
        <v>1091</v>
      </c>
      <c r="F974" s="120" t="s">
        <v>1092</v>
      </c>
      <c r="G974" s="118" t="s">
        <v>332</v>
      </c>
      <c r="H974" s="121">
        <v>8</v>
      </c>
      <c r="I974" s="122"/>
      <c r="J974" s="123">
        <f t="shared" si="30"/>
        <v>0</v>
      </c>
      <c r="K974" s="121">
        <v>1E-4</v>
      </c>
      <c r="L974" s="121">
        <f t="shared" si="31"/>
        <v>8.0000000000000004E-4</v>
      </c>
      <c r="M974" s="121"/>
      <c r="N974" s="121">
        <f t="shared" si="32"/>
        <v>0</v>
      </c>
      <c r="O974" s="123">
        <v>21</v>
      </c>
      <c r="P974" s="123">
        <f t="shared" si="33"/>
        <v>0</v>
      </c>
      <c r="Q974" s="123">
        <f t="shared" si="34"/>
        <v>0</v>
      </c>
      <c r="R974" s="8"/>
      <c r="S974" s="8"/>
      <c r="T974" s="8"/>
    </row>
    <row r="975" spans="1:20" ht="11.25" outlineLevel="4" x14ac:dyDescent="0.2">
      <c r="A975" s="10"/>
      <c r="B975" s="116"/>
      <c r="C975" s="117">
        <v>257</v>
      </c>
      <c r="D975" s="118" t="s">
        <v>256</v>
      </c>
      <c r="E975" s="119" t="s">
        <v>1093</v>
      </c>
      <c r="F975" s="120" t="s">
        <v>1094</v>
      </c>
      <c r="G975" s="118" t="s">
        <v>332</v>
      </c>
      <c r="H975" s="121">
        <v>8</v>
      </c>
      <c r="I975" s="122"/>
      <c r="J975" s="123">
        <f t="shared" si="30"/>
        <v>0</v>
      </c>
      <c r="K975" s="121">
        <v>1E-3</v>
      </c>
      <c r="L975" s="121">
        <f t="shared" si="31"/>
        <v>8.0000000000000002E-3</v>
      </c>
      <c r="M975" s="121"/>
      <c r="N975" s="121">
        <f t="shared" si="32"/>
        <v>0</v>
      </c>
      <c r="O975" s="123">
        <v>21</v>
      </c>
      <c r="P975" s="123">
        <f t="shared" si="33"/>
        <v>0</v>
      </c>
      <c r="Q975" s="123">
        <f t="shared" si="34"/>
        <v>0</v>
      </c>
      <c r="R975" s="8"/>
      <c r="S975" s="8"/>
      <c r="T975" s="8"/>
    </row>
    <row r="976" spans="1:20" ht="11.25" outlineLevel="4" x14ac:dyDescent="0.2">
      <c r="A976" s="10"/>
      <c r="B976" s="116"/>
      <c r="C976" s="117">
        <v>258</v>
      </c>
      <c r="D976" s="118" t="s">
        <v>200</v>
      </c>
      <c r="E976" s="119" t="s">
        <v>1095</v>
      </c>
      <c r="F976" s="120" t="s">
        <v>1096</v>
      </c>
      <c r="G976" s="118" t="s">
        <v>332</v>
      </c>
      <c r="H976" s="121">
        <v>6</v>
      </c>
      <c r="I976" s="122"/>
      <c r="J976" s="123">
        <f t="shared" si="30"/>
        <v>0</v>
      </c>
      <c r="K976" s="121">
        <v>1.15E-3</v>
      </c>
      <c r="L976" s="121">
        <f t="shared" si="31"/>
        <v>6.8999999999999999E-3</v>
      </c>
      <c r="M976" s="121"/>
      <c r="N976" s="121">
        <f t="shared" si="32"/>
        <v>0</v>
      </c>
      <c r="O976" s="123">
        <v>21</v>
      </c>
      <c r="P976" s="123">
        <f t="shared" si="33"/>
        <v>0</v>
      </c>
      <c r="Q976" s="123">
        <f t="shared" si="34"/>
        <v>0</v>
      </c>
      <c r="R976" s="8"/>
      <c r="S976" s="8"/>
      <c r="T976" s="8"/>
    </row>
    <row r="977" spans="1:20" ht="11.25" outlineLevel="4" x14ac:dyDescent="0.2">
      <c r="A977" s="10"/>
      <c r="B977" s="116"/>
      <c r="C977" s="117">
        <v>259</v>
      </c>
      <c r="D977" s="118" t="s">
        <v>256</v>
      </c>
      <c r="E977" s="119" t="s">
        <v>1097</v>
      </c>
      <c r="F977" s="120" t="s">
        <v>1098</v>
      </c>
      <c r="G977" s="118" t="s">
        <v>332</v>
      </c>
      <c r="H977" s="121">
        <v>6</v>
      </c>
      <c r="I977" s="122"/>
      <c r="J977" s="123">
        <f t="shared" si="30"/>
        <v>0</v>
      </c>
      <c r="K977" s="121">
        <v>1.92E-3</v>
      </c>
      <c r="L977" s="121">
        <f t="shared" si="31"/>
        <v>1.1520000000000001E-2</v>
      </c>
      <c r="M977" s="121"/>
      <c r="N977" s="121">
        <f t="shared" si="32"/>
        <v>0</v>
      </c>
      <c r="O977" s="123">
        <v>21</v>
      </c>
      <c r="P977" s="123">
        <f t="shared" si="33"/>
        <v>0</v>
      </c>
      <c r="Q977" s="123">
        <f t="shared" si="34"/>
        <v>0</v>
      </c>
      <c r="R977" s="8"/>
      <c r="S977" s="8"/>
      <c r="T977" s="8"/>
    </row>
    <row r="978" spans="1:20" ht="11.25" outlineLevel="4" x14ac:dyDescent="0.2">
      <c r="A978" s="10"/>
      <c r="B978" s="116"/>
      <c r="C978" s="117">
        <v>260</v>
      </c>
      <c r="D978" s="118" t="s">
        <v>256</v>
      </c>
      <c r="E978" s="119" t="s">
        <v>1099</v>
      </c>
      <c r="F978" s="120" t="s">
        <v>1100</v>
      </c>
      <c r="G978" s="118" t="s">
        <v>332</v>
      </c>
      <c r="H978" s="121">
        <v>6</v>
      </c>
      <c r="I978" s="122"/>
      <c r="J978" s="123">
        <f t="shared" si="30"/>
        <v>0</v>
      </c>
      <c r="K978" s="121">
        <v>1.8799999999999999E-3</v>
      </c>
      <c r="L978" s="121">
        <f t="shared" si="31"/>
        <v>1.128E-2</v>
      </c>
      <c r="M978" s="121"/>
      <c r="N978" s="121">
        <f t="shared" si="32"/>
        <v>0</v>
      </c>
      <c r="O978" s="123">
        <v>21</v>
      </c>
      <c r="P978" s="123">
        <f t="shared" si="33"/>
        <v>0</v>
      </c>
      <c r="Q978" s="123">
        <f t="shared" si="34"/>
        <v>0</v>
      </c>
      <c r="R978" s="8"/>
      <c r="S978" s="8"/>
      <c r="T978" s="8"/>
    </row>
    <row r="979" spans="1:20" ht="22.5" outlineLevel="4" x14ac:dyDescent="0.2">
      <c r="A979" s="10"/>
      <c r="B979" s="116"/>
      <c r="C979" s="117">
        <v>261</v>
      </c>
      <c r="D979" s="118" t="s">
        <v>200</v>
      </c>
      <c r="E979" s="119" t="s">
        <v>1101</v>
      </c>
      <c r="F979" s="120" t="s">
        <v>1102</v>
      </c>
      <c r="G979" s="118" t="s">
        <v>338</v>
      </c>
      <c r="H979" s="121">
        <v>122.3</v>
      </c>
      <c r="I979" s="122"/>
      <c r="J979" s="123">
        <f t="shared" si="30"/>
        <v>0</v>
      </c>
      <c r="K979" s="121">
        <v>1.15E-3</v>
      </c>
      <c r="L979" s="121">
        <f t="shared" si="31"/>
        <v>0.14064499999999999</v>
      </c>
      <c r="M979" s="121"/>
      <c r="N979" s="121">
        <f t="shared" si="32"/>
        <v>0</v>
      </c>
      <c r="O979" s="123">
        <v>21</v>
      </c>
      <c r="P979" s="123">
        <f t="shared" si="33"/>
        <v>0</v>
      </c>
      <c r="Q979" s="123">
        <f t="shared" si="34"/>
        <v>0</v>
      </c>
      <c r="R979" s="8"/>
      <c r="S979" s="8"/>
      <c r="T979" s="8"/>
    </row>
    <row r="980" spans="1:20" ht="9.75" outlineLevel="5" x14ac:dyDescent="0.2">
      <c r="A980" s="124"/>
      <c r="B980" s="125"/>
      <c r="C980" s="125"/>
      <c r="D980" s="126"/>
      <c r="E980" s="131" t="s">
        <v>17</v>
      </c>
      <c r="F980" s="127" t="s">
        <v>353</v>
      </c>
      <c r="G980" s="126"/>
      <c r="H980" s="128">
        <v>0</v>
      </c>
      <c r="I980" s="129"/>
      <c r="J980" s="130"/>
      <c r="K980" s="128"/>
      <c r="L980" s="128"/>
      <c r="M980" s="128"/>
      <c r="N980" s="128"/>
      <c r="O980" s="130"/>
      <c r="P980" s="130"/>
      <c r="Q980" s="130"/>
      <c r="R980" s="6"/>
      <c r="S980" s="8"/>
    </row>
    <row r="981" spans="1:20" ht="9.75" outlineLevel="5" x14ac:dyDescent="0.2">
      <c r="A981" s="124"/>
      <c r="B981" s="125"/>
      <c r="C981" s="125"/>
      <c r="D981" s="126"/>
      <c r="E981" s="131"/>
      <c r="F981" s="127" t="s">
        <v>1103</v>
      </c>
      <c r="G981" s="126"/>
      <c r="H981" s="128">
        <v>51.3</v>
      </c>
      <c r="I981" s="129"/>
      <c r="J981" s="130"/>
      <c r="K981" s="128"/>
      <c r="L981" s="128"/>
      <c r="M981" s="128"/>
      <c r="N981" s="128"/>
      <c r="O981" s="130"/>
      <c r="P981" s="130"/>
      <c r="Q981" s="130"/>
      <c r="R981" s="6"/>
      <c r="S981" s="8"/>
    </row>
    <row r="982" spans="1:20" ht="9.75" outlineLevel="5" x14ac:dyDescent="0.2">
      <c r="A982" s="124"/>
      <c r="B982" s="125"/>
      <c r="C982" s="125"/>
      <c r="D982" s="126"/>
      <c r="E982" s="131"/>
      <c r="F982" s="127" t="s">
        <v>1104</v>
      </c>
      <c r="G982" s="126"/>
      <c r="H982" s="128">
        <v>69</v>
      </c>
      <c r="I982" s="129"/>
      <c r="J982" s="130"/>
      <c r="K982" s="128"/>
      <c r="L982" s="128"/>
      <c r="M982" s="128"/>
      <c r="N982" s="128"/>
      <c r="O982" s="130"/>
      <c r="P982" s="130"/>
      <c r="Q982" s="130"/>
      <c r="R982" s="6"/>
      <c r="S982" s="8"/>
    </row>
    <row r="983" spans="1:20" ht="9.75" outlineLevel="5" x14ac:dyDescent="0.2">
      <c r="A983" s="124"/>
      <c r="B983" s="125"/>
      <c r="C983" s="125"/>
      <c r="D983" s="126"/>
      <c r="E983" s="131"/>
      <c r="F983" s="127" t="s">
        <v>1105</v>
      </c>
      <c r="G983" s="126"/>
      <c r="H983" s="128">
        <v>0</v>
      </c>
      <c r="I983" s="129"/>
      <c r="J983" s="130"/>
      <c r="K983" s="128"/>
      <c r="L983" s="128"/>
      <c r="M983" s="128"/>
      <c r="N983" s="128"/>
      <c r="O983" s="130"/>
      <c r="P983" s="130"/>
      <c r="Q983" s="130"/>
      <c r="R983" s="6"/>
      <c r="S983" s="8"/>
    </row>
    <row r="984" spans="1:20" ht="9.75" outlineLevel="5" x14ac:dyDescent="0.2">
      <c r="A984" s="124"/>
      <c r="B984" s="125"/>
      <c r="C984" s="125"/>
      <c r="D984" s="126"/>
      <c r="E984" s="131"/>
      <c r="F984" s="127" t="s">
        <v>1106</v>
      </c>
      <c r="G984" s="126"/>
      <c r="H984" s="128">
        <v>2</v>
      </c>
      <c r="I984" s="129"/>
      <c r="J984" s="130"/>
      <c r="K984" s="128"/>
      <c r="L984" s="128"/>
      <c r="M984" s="128"/>
      <c r="N984" s="128"/>
      <c r="O984" s="130"/>
      <c r="P984" s="130"/>
      <c r="Q984" s="130"/>
      <c r="R984" s="6"/>
      <c r="S984" s="8"/>
    </row>
    <row r="985" spans="1:20" ht="7.5" customHeight="1" outlineLevel="5" x14ac:dyDescent="0.15">
      <c r="A985" s="8"/>
      <c r="B985" s="80"/>
      <c r="C985" s="79"/>
      <c r="D985" s="82"/>
      <c r="E985" s="37"/>
      <c r="F985" s="83"/>
      <c r="G985" s="82"/>
      <c r="H985" s="84"/>
      <c r="I985" s="86"/>
      <c r="J985" s="39"/>
      <c r="K985" s="43"/>
      <c r="L985" s="43"/>
      <c r="M985" s="43"/>
      <c r="N985" s="43"/>
      <c r="O985" s="39"/>
      <c r="P985" s="39"/>
      <c r="Q985" s="39"/>
      <c r="R985" s="6"/>
      <c r="S985" s="8"/>
    </row>
    <row r="986" spans="1:20" ht="22.5" outlineLevel="4" x14ac:dyDescent="0.2">
      <c r="A986" s="10"/>
      <c r="B986" s="116"/>
      <c r="C986" s="117">
        <v>262</v>
      </c>
      <c r="D986" s="118" t="s">
        <v>200</v>
      </c>
      <c r="E986" s="119" t="s">
        <v>1107</v>
      </c>
      <c r="F986" s="120" t="s">
        <v>1108</v>
      </c>
      <c r="G986" s="118" t="s">
        <v>338</v>
      </c>
      <c r="H986" s="121">
        <v>122.3</v>
      </c>
      <c r="I986" s="122"/>
      <c r="J986" s="123">
        <f t="shared" ref="J986:J991" si="35">H986*I986</f>
        <v>0</v>
      </c>
      <c r="K986" s="121">
        <v>6.3000000000000003E-4</v>
      </c>
      <c r="L986" s="121">
        <f t="shared" ref="L986:L991" si="36">H986*K986</f>
        <v>7.7049000000000006E-2</v>
      </c>
      <c r="M986" s="121"/>
      <c r="N986" s="121">
        <f t="shared" ref="N986:N991" si="37">H986*M986</f>
        <v>0</v>
      </c>
      <c r="O986" s="123">
        <v>21</v>
      </c>
      <c r="P986" s="123">
        <f t="shared" ref="P986:P991" si="38">J986*(O986/100)</f>
        <v>0</v>
      </c>
      <c r="Q986" s="123">
        <f t="shared" ref="Q986:Q991" si="39">J986+P986</f>
        <v>0</v>
      </c>
      <c r="R986" s="8"/>
      <c r="S986" s="8"/>
      <c r="T986" s="8"/>
    </row>
    <row r="987" spans="1:20" ht="22.5" outlineLevel="4" x14ac:dyDescent="0.2">
      <c r="A987" s="10"/>
      <c r="B987" s="116"/>
      <c r="C987" s="117">
        <v>263</v>
      </c>
      <c r="D987" s="118" t="s">
        <v>200</v>
      </c>
      <c r="E987" s="119" t="s">
        <v>1109</v>
      </c>
      <c r="F987" s="120" t="s">
        <v>1110</v>
      </c>
      <c r="G987" s="118" t="s">
        <v>338</v>
      </c>
      <c r="H987" s="121">
        <v>15.1</v>
      </c>
      <c r="I987" s="122"/>
      <c r="J987" s="123">
        <f t="shared" si="35"/>
        <v>0</v>
      </c>
      <c r="K987" s="121">
        <v>4.4999999999999999E-4</v>
      </c>
      <c r="L987" s="121">
        <f t="shared" si="36"/>
        <v>6.7949999999999998E-3</v>
      </c>
      <c r="M987" s="121"/>
      <c r="N987" s="121">
        <f t="shared" si="37"/>
        <v>0</v>
      </c>
      <c r="O987" s="123">
        <v>21</v>
      </c>
      <c r="P987" s="123">
        <f t="shared" si="38"/>
        <v>0</v>
      </c>
      <c r="Q987" s="123">
        <f t="shared" si="39"/>
        <v>0</v>
      </c>
      <c r="R987" s="8"/>
      <c r="S987" s="8"/>
      <c r="T987" s="8"/>
    </row>
    <row r="988" spans="1:20" ht="22.5" outlineLevel="4" x14ac:dyDescent="0.2">
      <c r="A988" s="10"/>
      <c r="B988" s="116"/>
      <c r="C988" s="117">
        <v>264</v>
      </c>
      <c r="D988" s="118" t="s">
        <v>200</v>
      </c>
      <c r="E988" s="119" t="s">
        <v>1111</v>
      </c>
      <c r="F988" s="120" t="s">
        <v>1112</v>
      </c>
      <c r="G988" s="118" t="s">
        <v>332</v>
      </c>
      <c r="H988" s="121">
        <v>17</v>
      </c>
      <c r="I988" s="122"/>
      <c r="J988" s="123">
        <f t="shared" si="35"/>
        <v>0</v>
      </c>
      <c r="K988" s="121"/>
      <c r="L988" s="121">
        <f t="shared" si="36"/>
        <v>0</v>
      </c>
      <c r="M988" s="121"/>
      <c r="N988" s="121">
        <f t="shared" si="37"/>
        <v>0</v>
      </c>
      <c r="O988" s="123">
        <v>21</v>
      </c>
      <c r="P988" s="123">
        <f t="shared" si="38"/>
        <v>0</v>
      </c>
      <c r="Q988" s="123">
        <f t="shared" si="39"/>
        <v>0</v>
      </c>
      <c r="R988" s="8"/>
      <c r="S988" s="8"/>
      <c r="T988" s="8"/>
    </row>
    <row r="989" spans="1:20" ht="11.25" outlineLevel="4" x14ac:dyDescent="0.2">
      <c r="A989" s="10"/>
      <c r="B989" s="116"/>
      <c r="C989" s="117">
        <v>265</v>
      </c>
      <c r="D989" s="118" t="s">
        <v>256</v>
      </c>
      <c r="E989" s="119" t="s">
        <v>1113</v>
      </c>
      <c r="F989" s="120" t="s">
        <v>1114</v>
      </c>
      <c r="G989" s="118" t="s">
        <v>332</v>
      </c>
      <c r="H989" s="121">
        <v>7</v>
      </c>
      <c r="I989" s="122"/>
      <c r="J989" s="123">
        <f t="shared" si="35"/>
        <v>0</v>
      </c>
      <c r="K989" s="121">
        <v>3.14E-3</v>
      </c>
      <c r="L989" s="121">
        <f t="shared" si="36"/>
        <v>2.198E-2</v>
      </c>
      <c r="M989" s="121"/>
      <c r="N989" s="121">
        <f t="shared" si="37"/>
        <v>0</v>
      </c>
      <c r="O989" s="123">
        <v>21</v>
      </c>
      <c r="P989" s="123">
        <f t="shared" si="38"/>
        <v>0</v>
      </c>
      <c r="Q989" s="123">
        <f t="shared" si="39"/>
        <v>0</v>
      </c>
      <c r="R989" s="8"/>
      <c r="S989" s="8"/>
      <c r="T989" s="8"/>
    </row>
    <row r="990" spans="1:20" ht="11.25" outlineLevel="4" x14ac:dyDescent="0.2">
      <c r="A990" s="10"/>
      <c r="B990" s="116"/>
      <c r="C990" s="117">
        <v>266</v>
      </c>
      <c r="D990" s="118" t="s">
        <v>256</v>
      </c>
      <c r="E990" s="119" t="s">
        <v>1115</v>
      </c>
      <c r="F990" s="120" t="s">
        <v>1116</v>
      </c>
      <c r="G990" s="118" t="s">
        <v>332</v>
      </c>
      <c r="H990" s="121">
        <v>10</v>
      </c>
      <c r="I990" s="122"/>
      <c r="J990" s="123">
        <f t="shared" si="35"/>
        <v>0</v>
      </c>
      <c r="K990" s="121">
        <v>4.1000000000000003E-3</v>
      </c>
      <c r="L990" s="121">
        <f t="shared" si="36"/>
        <v>4.1000000000000002E-2</v>
      </c>
      <c r="M990" s="121"/>
      <c r="N990" s="121">
        <f t="shared" si="37"/>
        <v>0</v>
      </c>
      <c r="O990" s="123">
        <v>21</v>
      </c>
      <c r="P990" s="123">
        <f t="shared" si="38"/>
        <v>0</v>
      </c>
      <c r="Q990" s="123">
        <f t="shared" si="39"/>
        <v>0</v>
      </c>
      <c r="R990" s="8"/>
      <c r="S990" s="8"/>
      <c r="T990" s="8"/>
    </row>
    <row r="991" spans="1:20" ht="11.25" outlineLevel="4" x14ac:dyDescent="0.2">
      <c r="A991" s="10"/>
      <c r="B991" s="116"/>
      <c r="C991" s="117">
        <v>267</v>
      </c>
      <c r="D991" s="118" t="s">
        <v>256</v>
      </c>
      <c r="E991" s="119" t="s">
        <v>1117</v>
      </c>
      <c r="F991" s="120" t="s">
        <v>1118</v>
      </c>
      <c r="G991" s="118" t="s">
        <v>332</v>
      </c>
      <c r="H991" s="121">
        <v>17</v>
      </c>
      <c r="I991" s="122"/>
      <c r="J991" s="123">
        <f t="shared" si="35"/>
        <v>0</v>
      </c>
      <c r="K991" s="121">
        <v>3.4000000000000002E-4</v>
      </c>
      <c r="L991" s="121">
        <f t="shared" si="36"/>
        <v>5.7800000000000004E-3</v>
      </c>
      <c r="M991" s="121"/>
      <c r="N991" s="121">
        <f t="shared" si="37"/>
        <v>0</v>
      </c>
      <c r="O991" s="123">
        <v>21</v>
      </c>
      <c r="P991" s="123">
        <f t="shared" si="38"/>
        <v>0</v>
      </c>
      <c r="Q991" s="123">
        <f t="shared" si="39"/>
        <v>0</v>
      </c>
      <c r="R991" s="8"/>
      <c r="S991" s="8"/>
      <c r="T991" s="8"/>
    </row>
    <row r="992" spans="1:20" ht="9.75" outlineLevel="5" x14ac:dyDescent="0.2">
      <c r="A992" s="124"/>
      <c r="B992" s="125"/>
      <c r="C992" s="125"/>
      <c r="D992" s="126"/>
      <c r="E992" s="131" t="s">
        <v>17</v>
      </c>
      <c r="F992" s="127" t="s">
        <v>1119</v>
      </c>
      <c r="G992" s="126"/>
      <c r="H992" s="128">
        <v>17</v>
      </c>
      <c r="I992" s="129"/>
      <c r="J992" s="130"/>
      <c r="K992" s="128"/>
      <c r="L992" s="128"/>
      <c r="M992" s="128"/>
      <c r="N992" s="128"/>
      <c r="O992" s="130"/>
      <c r="P992" s="130"/>
      <c r="Q992" s="130"/>
      <c r="R992" s="6"/>
      <c r="S992" s="8"/>
    </row>
    <row r="993" spans="1:20" ht="7.5" customHeight="1" outlineLevel="5" x14ac:dyDescent="0.15">
      <c r="A993" s="8"/>
      <c r="B993" s="80"/>
      <c r="C993" s="79"/>
      <c r="D993" s="82"/>
      <c r="E993" s="37"/>
      <c r="F993" s="83"/>
      <c r="G993" s="82"/>
      <c r="H993" s="84"/>
      <c r="I993" s="86"/>
      <c r="J993" s="39"/>
      <c r="K993" s="43"/>
      <c r="L993" s="43"/>
      <c r="M993" s="43"/>
      <c r="N993" s="43"/>
      <c r="O993" s="39"/>
      <c r="P993" s="39"/>
      <c r="Q993" s="39"/>
      <c r="R993" s="6"/>
      <c r="S993" s="8"/>
    </row>
    <row r="994" spans="1:20" ht="11.25" outlineLevel="4" x14ac:dyDescent="0.2">
      <c r="A994" s="10"/>
      <c r="B994" s="116"/>
      <c r="C994" s="117">
        <v>268</v>
      </c>
      <c r="D994" s="118" t="s">
        <v>200</v>
      </c>
      <c r="E994" s="119" t="s">
        <v>1120</v>
      </c>
      <c r="F994" s="120" t="s">
        <v>1121</v>
      </c>
      <c r="G994" s="118" t="s">
        <v>338</v>
      </c>
      <c r="H994" s="121">
        <v>81.3</v>
      </c>
      <c r="I994" s="122"/>
      <c r="J994" s="123">
        <f>H994*I994</f>
        <v>0</v>
      </c>
      <c r="K994" s="121">
        <v>2.4000000000000001E-4</v>
      </c>
      <c r="L994" s="121">
        <f>H994*K994</f>
        <v>1.9511999999999998E-2</v>
      </c>
      <c r="M994" s="121"/>
      <c r="N994" s="121">
        <f>H994*M994</f>
        <v>0</v>
      </c>
      <c r="O994" s="123">
        <v>21</v>
      </c>
      <c r="P994" s="123">
        <f>J994*(O994/100)</f>
        <v>0</v>
      </c>
      <c r="Q994" s="123">
        <f>J994+P994</f>
        <v>0</v>
      </c>
      <c r="R994" s="8"/>
      <c r="S994" s="8"/>
      <c r="T994" s="8"/>
    </row>
    <row r="995" spans="1:20" ht="9.75" outlineLevel="5" x14ac:dyDescent="0.2">
      <c r="A995" s="124"/>
      <c r="B995" s="125"/>
      <c r="C995" s="125"/>
      <c r="D995" s="126"/>
      <c r="E995" s="131" t="s">
        <v>17</v>
      </c>
      <c r="F995" s="127" t="s">
        <v>1122</v>
      </c>
      <c r="G995" s="126"/>
      <c r="H995" s="128">
        <v>81.300000000000011</v>
      </c>
      <c r="I995" s="129"/>
      <c r="J995" s="130"/>
      <c r="K995" s="128"/>
      <c r="L995" s="128"/>
      <c r="M995" s="128"/>
      <c r="N995" s="128"/>
      <c r="O995" s="130"/>
      <c r="P995" s="130"/>
      <c r="Q995" s="130"/>
      <c r="R995" s="6"/>
      <c r="S995" s="8"/>
    </row>
    <row r="996" spans="1:20" ht="7.5" customHeight="1" outlineLevel="5" x14ac:dyDescent="0.15">
      <c r="A996" s="8"/>
      <c r="B996" s="80"/>
      <c r="C996" s="79"/>
      <c r="D996" s="82"/>
      <c r="E996" s="37"/>
      <c r="F996" s="83"/>
      <c r="G996" s="82"/>
      <c r="H996" s="84"/>
      <c r="I996" s="86"/>
      <c r="J996" s="39"/>
      <c r="K996" s="43"/>
      <c r="L996" s="43"/>
      <c r="M996" s="43"/>
      <c r="N996" s="43"/>
      <c r="O996" s="39"/>
      <c r="P996" s="39"/>
      <c r="Q996" s="39"/>
      <c r="R996" s="6"/>
      <c r="S996" s="8"/>
    </row>
    <row r="997" spans="1:20" ht="11.25" outlineLevel="4" x14ac:dyDescent="0.2">
      <c r="A997" s="10"/>
      <c r="B997" s="116"/>
      <c r="C997" s="117">
        <v>269</v>
      </c>
      <c r="D997" s="118" t="s">
        <v>200</v>
      </c>
      <c r="E997" s="119" t="s">
        <v>1123</v>
      </c>
      <c r="F997" s="120" t="s">
        <v>1124</v>
      </c>
      <c r="G997" s="118" t="s">
        <v>259</v>
      </c>
      <c r="H997" s="121">
        <v>4.751906224999999</v>
      </c>
      <c r="I997" s="122"/>
      <c r="J997" s="123">
        <f>H997*I997</f>
        <v>0</v>
      </c>
      <c r="K997" s="121"/>
      <c r="L997" s="121">
        <f>H997*K997</f>
        <v>0</v>
      </c>
      <c r="M997" s="121"/>
      <c r="N997" s="121">
        <f>H997*M997</f>
        <v>0</v>
      </c>
      <c r="O997" s="123">
        <v>21</v>
      </c>
      <c r="P997" s="123">
        <f>J997*(O997/100)</f>
        <v>0</v>
      </c>
      <c r="Q997" s="123">
        <f>J997+P997</f>
        <v>0</v>
      </c>
      <c r="R997" s="8"/>
      <c r="S997" s="8"/>
      <c r="T997" s="8"/>
    </row>
    <row r="998" spans="1:20" outlineLevel="4" x14ac:dyDescent="0.15">
      <c r="B998" s="6"/>
      <c r="C998" s="6"/>
      <c r="D998" s="6"/>
      <c r="E998" s="6"/>
      <c r="F998" s="6"/>
      <c r="G998" s="6"/>
      <c r="H998" s="6"/>
      <c r="I998" s="8"/>
      <c r="J998" s="8"/>
      <c r="K998" s="6"/>
      <c r="L998" s="6"/>
      <c r="M998" s="6"/>
      <c r="N998" s="6"/>
      <c r="O998" s="6"/>
      <c r="P998" s="8"/>
      <c r="Q998" s="8"/>
    </row>
    <row r="999" spans="1:20" ht="10.5" outlineLevel="3" x14ac:dyDescent="0.15">
      <c r="A999" s="73" t="s">
        <v>78</v>
      </c>
      <c r="B999" s="109">
        <v>4</v>
      </c>
      <c r="C999" s="110"/>
      <c r="D999" s="111" t="s">
        <v>199</v>
      </c>
      <c r="E999" s="111"/>
      <c r="F999" s="112" t="s">
        <v>79</v>
      </c>
      <c r="G999" s="111"/>
      <c r="H999" s="113"/>
      <c r="I999" s="114"/>
      <c r="J999" s="75">
        <f>SUBTOTAL(9,J1000:J1035)</f>
        <v>0</v>
      </c>
      <c r="K999" s="113"/>
      <c r="L999" s="76">
        <f>SUBTOTAL(9,L1000:L1035)</f>
        <v>2.39614875</v>
      </c>
      <c r="M999" s="113"/>
      <c r="N999" s="76">
        <f>SUBTOTAL(9,N1000:N1035)</f>
        <v>0</v>
      </c>
      <c r="O999" s="115"/>
      <c r="P999" s="75">
        <f>SUBTOTAL(9,P1000:P1035)</f>
        <v>0</v>
      </c>
      <c r="Q999" s="75">
        <f>SUBTOTAL(9,Q1000:Q1035)</f>
        <v>0</v>
      </c>
      <c r="R999" s="6"/>
      <c r="S999" s="8"/>
      <c r="T999" s="8"/>
    </row>
    <row r="1000" spans="1:20" ht="11.25" outlineLevel="4" x14ac:dyDescent="0.2">
      <c r="A1000" s="10"/>
      <c r="B1000" s="116"/>
      <c r="C1000" s="117">
        <v>270</v>
      </c>
      <c r="D1000" s="118" t="s">
        <v>200</v>
      </c>
      <c r="E1000" s="119" t="s">
        <v>1125</v>
      </c>
      <c r="F1000" s="120" t="s">
        <v>1126</v>
      </c>
      <c r="G1000" s="118" t="s">
        <v>262</v>
      </c>
      <c r="H1000" s="121">
        <v>138.82</v>
      </c>
      <c r="I1000" s="122"/>
      <c r="J1000" s="123">
        <f>H1000*I1000</f>
        <v>0</v>
      </c>
      <c r="K1000" s="121"/>
      <c r="L1000" s="121">
        <f>H1000*K1000</f>
        <v>0</v>
      </c>
      <c r="M1000" s="121"/>
      <c r="N1000" s="121">
        <f>H1000*M1000</f>
        <v>0</v>
      </c>
      <c r="O1000" s="123">
        <v>21</v>
      </c>
      <c r="P1000" s="123">
        <f>J1000*(O1000/100)</f>
        <v>0</v>
      </c>
      <c r="Q1000" s="123">
        <f>J1000+P1000</f>
        <v>0</v>
      </c>
      <c r="R1000" s="8"/>
      <c r="S1000" s="8"/>
      <c r="T1000" s="8"/>
    </row>
    <row r="1001" spans="1:20" ht="9.75" outlineLevel="5" x14ac:dyDescent="0.2">
      <c r="A1001" s="124"/>
      <c r="B1001" s="125"/>
      <c r="C1001" s="125"/>
      <c r="D1001" s="126"/>
      <c r="E1001" s="131" t="s">
        <v>17</v>
      </c>
      <c r="F1001" s="127" t="s">
        <v>823</v>
      </c>
      <c r="G1001" s="126"/>
      <c r="H1001" s="128">
        <v>0</v>
      </c>
      <c r="I1001" s="129"/>
      <c r="J1001" s="130"/>
      <c r="K1001" s="128"/>
      <c r="L1001" s="128"/>
      <c r="M1001" s="128"/>
      <c r="N1001" s="128"/>
      <c r="O1001" s="130"/>
      <c r="P1001" s="130"/>
      <c r="Q1001" s="130"/>
      <c r="R1001" s="6"/>
      <c r="S1001" s="8"/>
    </row>
    <row r="1002" spans="1:20" ht="9.75" outlineLevel="5" x14ac:dyDescent="0.2">
      <c r="A1002" s="124"/>
      <c r="B1002" s="125"/>
      <c r="C1002" s="125"/>
      <c r="D1002" s="126"/>
      <c r="E1002" s="131"/>
      <c r="F1002" s="127" t="s">
        <v>1127</v>
      </c>
      <c r="G1002" s="126"/>
      <c r="H1002" s="128">
        <v>138.82000000000002</v>
      </c>
      <c r="I1002" s="129"/>
      <c r="J1002" s="130"/>
      <c r="K1002" s="128"/>
      <c r="L1002" s="128"/>
      <c r="M1002" s="128"/>
      <c r="N1002" s="128"/>
      <c r="O1002" s="130"/>
      <c r="P1002" s="130"/>
      <c r="Q1002" s="130"/>
      <c r="R1002" s="6"/>
      <c r="S1002" s="8"/>
    </row>
    <row r="1003" spans="1:20" ht="7.5" customHeight="1" outlineLevel="5" x14ac:dyDescent="0.15">
      <c r="A1003" s="8"/>
      <c r="B1003" s="80"/>
      <c r="C1003" s="79"/>
      <c r="D1003" s="82"/>
      <c r="E1003" s="37"/>
      <c r="F1003" s="83"/>
      <c r="G1003" s="82"/>
      <c r="H1003" s="84"/>
      <c r="I1003" s="86"/>
      <c r="J1003" s="39"/>
      <c r="K1003" s="43"/>
      <c r="L1003" s="43"/>
      <c r="M1003" s="43"/>
      <c r="N1003" s="43"/>
      <c r="O1003" s="39"/>
      <c r="P1003" s="39"/>
      <c r="Q1003" s="39"/>
      <c r="R1003" s="6"/>
      <c r="S1003" s="8"/>
    </row>
    <row r="1004" spans="1:20" ht="11.25" outlineLevel="4" x14ac:dyDescent="0.2">
      <c r="A1004" s="10"/>
      <c r="B1004" s="116"/>
      <c r="C1004" s="117">
        <v>271</v>
      </c>
      <c r="D1004" s="118" t="s">
        <v>256</v>
      </c>
      <c r="E1004" s="119" t="s">
        <v>1128</v>
      </c>
      <c r="F1004" s="120" t="s">
        <v>1129</v>
      </c>
      <c r="G1004" s="118" t="s">
        <v>262</v>
      </c>
      <c r="H1004" s="121">
        <v>145.761</v>
      </c>
      <c r="I1004" s="122"/>
      <c r="J1004" s="123">
        <f>H1004*I1004</f>
        <v>0</v>
      </c>
      <c r="K1004" s="121">
        <v>1.8E-3</v>
      </c>
      <c r="L1004" s="121">
        <f>H1004*K1004</f>
        <v>0.26236979999999999</v>
      </c>
      <c r="M1004" s="121"/>
      <c r="N1004" s="121">
        <f>H1004*M1004</f>
        <v>0</v>
      </c>
      <c r="O1004" s="123">
        <v>21</v>
      </c>
      <c r="P1004" s="123">
        <f>J1004*(O1004/100)</f>
        <v>0</v>
      </c>
      <c r="Q1004" s="123">
        <f>J1004+P1004</f>
        <v>0</v>
      </c>
      <c r="R1004" s="8"/>
      <c r="S1004" s="8"/>
      <c r="T1004" s="8"/>
    </row>
    <row r="1005" spans="1:20" ht="11.25" outlineLevel="4" x14ac:dyDescent="0.2">
      <c r="A1005" s="10"/>
      <c r="B1005" s="116"/>
      <c r="C1005" s="117">
        <v>272</v>
      </c>
      <c r="D1005" s="118" t="s">
        <v>200</v>
      </c>
      <c r="E1005" s="119" t="s">
        <v>1130</v>
      </c>
      <c r="F1005" s="120" t="s">
        <v>1131</v>
      </c>
      <c r="G1005" s="118" t="s">
        <v>262</v>
      </c>
      <c r="H1005" s="121">
        <v>191.3</v>
      </c>
      <c r="I1005" s="122"/>
      <c r="J1005" s="123">
        <f>H1005*I1005</f>
        <v>0</v>
      </c>
      <c r="K1005" s="121"/>
      <c r="L1005" s="121">
        <f>H1005*K1005</f>
        <v>0</v>
      </c>
      <c r="M1005" s="121"/>
      <c r="N1005" s="121">
        <f>H1005*M1005</f>
        <v>0</v>
      </c>
      <c r="O1005" s="123">
        <v>21</v>
      </c>
      <c r="P1005" s="123">
        <f>J1005*(O1005/100)</f>
        <v>0</v>
      </c>
      <c r="Q1005" s="123">
        <f>J1005+P1005</f>
        <v>0</v>
      </c>
      <c r="R1005" s="8"/>
      <c r="S1005" s="8"/>
      <c r="T1005" s="8"/>
    </row>
    <row r="1006" spans="1:20" ht="9.75" outlineLevel="5" x14ac:dyDescent="0.2">
      <c r="A1006" s="124"/>
      <c r="B1006" s="125"/>
      <c r="C1006" s="125"/>
      <c r="D1006" s="126"/>
      <c r="E1006" s="131" t="s">
        <v>17</v>
      </c>
      <c r="F1006" s="127" t="s">
        <v>831</v>
      </c>
      <c r="G1006" s="126"/>
      <c r="H1006" s="128">
        <v>0</v>
      </c>
      <c r="I1006" s="129"/>
      <c r="J1006" s="130"/>
      <c r="K1006" s="128"/>
      <c r="L1006" s="128"/>
      <c r="M1006" s="128"/>
      <c r="N1006" s="128"/>
      <c r="O1006" s="130"/>
      <c r="P1006" s="130"/>
      <c r="Q1006" s="130"/>
      <c r="R1006" s="6"/>
      <c r="S1006" s="8"/>
    </row>
    <row r="1007" spans="1:20" ht="9.75" outlineLevel="5" x14ac:dyDescent="0.2">
      <c r="A1007" s="124"/>
      <c r="B1007" s="125"/>
      <c r="C1007" s="125"/>
      <c r="D1007" s="126"/>
      <c r="E1007" s="131"/>
      <c r="F1007" s="127" t="s">
        <v>832</v>
      </c>
      <c r="G1007" s="126"/>
      <c r="H1007" s="128">
        <v>106.54</v>
      </c>
      <c r="I1007" s="129"/>
      <c r="J1007" s="130"/>
      <c r="K1007" s="128"/>
      <c r="L1007" s="128"/>
      <c r="M1007" s="128"/>
      <c r="N1007" s="128"/>
      <c r="O1007" s="130"/>
      <c r="P1007" s="130"/>
      <c r="Q1007" s="130"/>
      <c r="R1007" s="6"/>
      <c r="S1007" s="8"/>
    </row>
    <row r="1008" spans="1:20" ht="9.75" outlineLevel="5" x14ac:dyDescent="0.2">
      <c r="A1008" s="124"/>
      <c r="B1008" s="125"/>
      <c r="C1008" s="125"/>
      <c r="D1008" s="126"/>
      <c r="E1008" s="131"/>
      <c r="F1008" s="127" t="s">
        <v>833</v>
      </c>
      <c r="G1008" s="126"/>
      <c r="H1008" s="128">
        <v>0</v>
      </c>
      <c r="I1008" s="129"/>
      <c r="J1008" s="130"/>
      <c r="K1008" s="128"/>
      <c r="L1008" s="128"/>
      <c r="M1008" s="128"/>
      <c r="N1008" s="128"/>
      <c r="O1008" s="130"/>
      <c r="P1008" s="130"/>
      <c r="Q1008" s="130"/>
      <c r="R1008" s="6"/>
      <c r="S1008" s="8"/>
    </row>
    <row r="1009" spans="1:20" ht="9.75" outlineLevel="5" x14ac:dyDescent="0.2">
      <c r="A1009" s="124"/>
      <c r="B1009" s="125"/>
      <c r="C1009" s="125"/>
      <c r="D1009" s="126"/>
      <c r="E1009" s="131"/>
      <c r="F1009" s="127" t="s">
        <v>834</v>
      </c>
      <c r="G1009" s="126"/>
      <c r="H1009" s="128">
        <v>84.76</v>
      </c>
      <c r="I1009" s="129"/>
      <c r="J1009" s="130"/>
      <c r="K1009" s="128"/>
      <c r="L1009" s="128"/>
      <c r="M1009" s="128"/>
      <c r="N1009" s="128"/>
      <c r="O1009" s="130"/>
      <c r="P1009" s="130"/>
      <c r="Q1009" s="130"/>
      <c r="R1009" s="6"/>
      <c r="S1009" s="8"/>
    </row>
    <row r="1010" spans="1:20" ht="7.5" customHeight="1" outlineLevel="5" x14ac:dyDescent="0.15">
      <c r="A1010" s="8"/>
      <c r="B1010" s="80"/>
      <c r="C1010" s="79"/>
      <c r="D1010" s="82"/>
      <c r="E1010" s="37"/>
      <c r="F1010" s="83"/>
      <c r="G1010" s="82"/>
      <c r="H1010" s="84"/>
      <c r="I1010" s="86"/>
      <c r="J1010" s="39"/>
      <c r="K1010" s="43"/>
      <c r="L1010" s="43"/>
      <c r="M1010" s="43"/>
      <c r="N1010" s="43"/>
      <c r="O1010" s="39"/>
      <c r="P1010" s="39"/>
      <c r="Q1010" s="39"/>
      <c r="R1010" s="6"/>
      <c r="S1010" s="8"/>
    </row>
    <row r="1011" spans="1:20" ht="11.25" outlineLevel="4" x14ac:dyDescent="0.2">
      <c r="A1011" s="10"/>
      <c r="B1011" s="116"/>
      <c r="C1011" s="117">
        <v>273</v>
      </c>
      <c r="D1011" s="118" t="s">
        <v>256</v>
      </c>
      <c r="E1011" s="119" t="s">
        <v>1132</v>
      </c>
      <c r="F1011" s="120" t="s">
        <v>1133</v>
      </c>
      <c r="G1011" s="118" t="s">
        <v>262</v>
      </c>
      <c r="H1011" s="121">
        <v>401.73</v>
      </c>
      <c r="I1011" s="122"/>
      <c r="J1011" s="123">
        <f>H1011*I1011</f>
        <v>0</v>
      </c>
      <c r="K1011" s="121">
        <v>1.8E-3</v>
      </c>
      <c r="L1011" s="121">
        <f>H1011*K1011</f>
        <v>0.72311400000000003</v>
      </c>
      <c r="M1011" s="121"/>
      <c r="N1011" s="121">
        <f>H1011*M1011</f>
        <v>0</v>
      </c>
      <c r="O1011" s="123">
        <v>21</v>
      </c>
      <c r="P1011" s="123">
        <f>J1011*(O1011/100)</f>
        <v>0</v>
      </c>
      <c r="Q1011" s="123">
        <f>J1011+P1011</f>
        <v>0</v>
      </c>
      <c r="R1011" s="8"/>
      <c r="S1011" s="8"/>
      <c r="T1011" s="8"/>
    </row>
    <row r="1012" spans="1:20" ht="11.25" outlineLevel="4" x14ac:dyDescent="0.2">
      <c r="A1012" s="10"/>
      <c r="B1012" s="116"/>
      <c r="C1012" s="117">
        <v>274</v>
      </c>
      <c r="D1012" s="118" t="s">
        <v>200</v>
      </c>
      <c r="E1012" s="119" t="s">
        <v>1134</v>
      </c>
      <c r="F1012" s="120" t="s">
        <v>1135</v>
      </c>
      <c r="G1012" s="118" t="s">
        <v>262</v>
      </c>
      <c r="H1012" s="121">
        <v>60.344999999999999</v>
      </c>
      <c r="I1012" s="122"/>
      <c r="J1012" s="123">
        <f>H1012*I1012</f>
        <v>0</v>
      </c>
      <c r="K1012" s="121"/>
      <c r="L1012" s="121">
        <f>H1012*K1012</f>
        <v>0</v>
      </c>
      <c r="M1012" s="121"/>
      <c r="N1012" s="121">
        <f>H1012*M1012</f>
        <v>0</v>
      </c>
      <c r="O1012" s="123">
        <v>21</v>
      </c>
      <c r="P1012" s="123">
        <f>J1012*(O1012/100)</f>
        <v>0</v>
      </c>
      <c r="Q1012" s="123">
        <f>J1012+P1012</f>
        <v>0</v>
      </c>
      <c r="R1012" s="8"/>
      <c r="S1012" s="8"/>
      <c r="T1012" s="8"/>
    </row>
    <row r="1013" spans="1:20" ht="9.75" outlineLevel="5" x14ac:dyDescent="0.2">
      <c r="A1013" s="124"/>
      <c r="B1013" s="125"/>
      <c r="C1013" s="125"/>
      <c r="D1013" s="126"/>
      <c r="E1013" s="131" t="s">
        <v>17</v>
      </c>
      <c r="F1013" s="127" t="s">
        <v>1136</v>
      </c>
      <c r="G1013" s="126"/>
      <c r="H1013" s="128">
        <v>0</v>
      </c>
      <c r="I1013" s="129"/>
      <c r="J1013" s="130"/>
      <c r="K1013" s="128"/>
      <c r="L1013" s="128"/>
      <c r="M1013" s="128"/>
      <c r="N1013" s="128"/>
      <c r="O1013" s="130"/>
      <c r="P1013" s="130"/>
      <c r="Q1013" s="130"/>
      <c r="R1013" s="6"/>
      <c r="S1013" s="8"/>
    </row>
    <row r="1014" spans="1:20" ht="9.75" outlineLevel="5" x14ac:dyDescent="0.2">
      <c r="A1014" s="124"/>
      <c r="B1014" s="125"/>
      <c r="C1014" s="125"/>
      <c r="D1014" s="126"/>
      <c r="E1014" s="131"/>
      <c r="F1014" s="127" t="s">
        <v>550</v>
      </c>
      <c r="G1014" s="126"/>
      <c r="H1014" s="128">
        <v>0</v>
      </c>
      <c r="I1014" s="129"/>
      <c r="J1014" s="130"/>
      <c r="K1014" s="128"/>
      <c r="L1014" s="128"/>
      <c r="M1014" s="128"/>
      <c r="N1014" s="128"/>
      <c r="O1014" s="130"/>
      <c r="P1014" s="130"/>
      <c r="Q1014" s="130"/>
      <c r="R1014" s="6"/>
      <c r="S1014" s="8"/>
    </row>
    <row r="1015" spans="1:20" ht="9.75" outlineLevel="5" x14ac:dyDescent="0.2">
      <c r="A1015" s="124"/>
      <c r="B1015" s="125"/>
      <c r="C1015" s="125"/>
      <c r="D1015" s="126"/>
      <c r="E1015" s="131"/>
      <c r="F1015" s="127" t="s">
        <v>1137</v>
      </c>
      <c r="G1015" s="126"/>
      <c r="H1015" s="128">
        <v>13.522500000000001</v>
      </c>
      <c r="I1015" s="129"/>
      <c r="J1015" s="130"/>
      <c r="K1015" s="128"/>
      <c r="L1015" s="128"/>
      <c r="M1015" s="128"/>
      <c r="N1015" s="128"/>
      <c r="O1015" s="130"/>
      <c r="P1015" s="130"/>
      <c r="Q1015" s="130"/>
      <c r="R1015" s="6"/>
      <c r="S1015" s="8"/>
    </row>
    <row r="1016" spans="1:20" ht="9.75" outlineLevel="5" x14ac:dyDescent="0.2">
      <c r="A1016" s="124"/>
      <c r="B1016" s="125"/>
      <c r="C1016" s="125"/>
      <c r="D1016" s="126"/>
      <c r="E1016" s="131"/>
      <c r="F1016" s="127" t="s">
        <v>1138</v>
      </c>
      <c r="G1016" s="126"/>
      <c r="H1016" s="128">
        <v>17.8</v>
      </c>
      <c r="I1016" s="129"/>
      <c r="J1016" s="130"/>
      <c r="K1016" s="128"/>
      <c r="L1016" s="128"/>
      <c r="M1016" s="128"/>
      <c r="N1016" s="128"/>
      <c r="O1016" s="130"/>
      <c r="P1016" s="130"/>
      <c r="Q1016" s="130"/>
      <c r="R1016" s="6"/>
      <c r="S1016" s="8"/>
    </row>
    <row r="1017" spans="1:20" ht="9.75" outlineLevel="5" x14ac:dyDescent="0.2">
      <c r="A1017" s="124"/>
      <c r="B1017" s="125"/>
      <c r="C1017" s="125"/>
      <c r="D1017" s="126"/>
      <c r="E1017" s="131"/>
      <c r="F1017" s="127" t="s">
        <v>554</v>
      </c>
      <c r="G1017" s="126"/>
      <c r="H1017" s="128">
        <v>0</v>
      </c>
      <c r="I1017" s="129"/>
      <c r="J1017" s="130"/>
      <c r="K1017" s="128"/>
      <c r="L1017" s="128"/>
      <c r="M1017" s="128"/>
      <c r="N1017" s="128"/>
      <c r="O1017" s="130"/>
      <c r="P1017" s="130"/>
      <c r="Q1017" s="130"/>
      <c r="R1017" s="6"/>
      <c r="S1017" s="8"/>
    </row>
    <row r="1018" spans="1:20" ht="9.75" outlineLevel="5" x14ac:dyDescent="0.2">
      <c r="A1018" s="124"/>
      <c r="B1018" s="125"/>
      <c r="C1018" s="125"/>
      <c r="D1018" s="126"/>
      <c r="E1018" s="131"/>
      <c r="F1018" s="127" t="s">
        <v>1139</v>
      </c>
      <c r="G1018" s="126"/>
      <c r="H1018" s="128">
        <v>3.0249999999999999</v>
      </c>
      <c r="I1018" s="129"/>
      <c r="J1018" s="130"/>
      <c r="K1018" s="128"/>
      <c r="L1018" s="128"/>
      <c r="M1018" s="128"/>
      <c r="N1018" s="128"/>
      <c r="O1018" s="130"/>
      <c r="P1018" s="130"/>
      <c r="Q1018" s="130"/>
      <c r="R1018" s="6"/>
      <c r="S1018" s="8"/>
    </row>
    <row r="1019" spans="1:20" ht="9.75" outlineLevel="5" x14ac:dyDescent="0.2">
      <c r="A1019" s="124"/>
      <c r="B1019" s="125"/>
      <c r="C1019" s="125"/>
      <c r="D1019" s="126"/>
      <c r="E1019" s="131"/>
      <c r="F1019" s="127" t="s">
        <v>246</v>
      </c>
      <c r="G1019" s="126"/>
      <c r="H1019" s="128">
        <v>34.347500000000004</v>
      </c>
      <c r="I1019" s="129"/>
      <c r="J1019" s="130"/>
      <c r="K1019" s="128"/>
      <c r="L1019" s="128"/>
      <c r="M1019" s="128"/>
      <c r="N1019" s="128"/>
      <c r="O1019" s="130"/>
      <c r="P1019" s="130"/>
      <c r="Q1019" s="130"/>
      <c r="R1019" s="6"/>
      <c r="S1019" s="8"/>
    </row>
    <row r="1020" spans="1:20" ht="9.75" outlineLevel="5" x14ac:dyDescent="0.2">
      <c r="A1020" s="124"/>
      <c r="B1020" s="125"/>
      <c r="C1020" s="125"/>
      <c r="D1020" s="126"/>
      <c r="E1020" s="131"/>
      <c r="F1020" s="127" t="s">
        <v>560</v>
      </c>
      <c r="G1020" s="126"/>
      <c r="H1020" s="128">
        <v>0</v>
      </c>
      <c r="I1020" s="129"/>
      <c r="J1020" s="130"/>
      <c r="K1020" s="128"/>
      <c r="L1020" s="128"/>
      <c r="M1020" s="128"/>
      <c r="N1020" s="128"/>
      <c r="O1020" s="130"/>
      <c r="P1020" s="130"/>
      <c r="Q1020" s="130"/>
      <c r="R1020" s="6"/>
      <c r="S1020" s="8"/>
    </row>
    <row r="1021" spans="1:20" ht="9.75" outlineLevel="5" x14ac:dyDescent="0.2">
      <c r="A1021" s="124"/>
      <c r="B1021" s="125"/>
      <c r="C1021" s="125"/>
      <c r="D1021" s="126"/>
      <c r="E1021" s="131"/>
      <c r="F1021" s="127" t="s">
        <v>561</v>
      </c>
      <c r="G1021" s="126"/>
      <c r="H1021" s="128">
        <v>0</v>
      </c>
      <c r="I1021" s="129"/>
      <c r="J1021" s="130"/>
      <c r="K1021" s="128"/>
      <c r="L1021" s="128"/>
      <c r="M1021" s="128"/>
      <c r="N1021" s="128"/>
      <c r="O1021" s="130"/>
      <c r="P1021" s="130"/>
      <c r="Q1021" s="130"/>
      <c r="R1021" s="6"/>
      <c r="S1021" s="8"/>
    </row>
    <row r="1022" spans="1:20" ht="9.75" outlineLevel="5" x14ac:dyDescent="0.2">
      <c r="A1022" s="124"/>
      <c r="B1022" s="125"/>
      <c r="C1022" s="125"/>
      <c r="D1022" s="126"/>
      <c r="E1022" s="131"/>
      <c r="F1022" s="127" t="s">
        <v>1140</v>
      </c>
      <c r="G1022" s="126"/>
      <c r="H1022" s="128">
        <v>11.4725</v>
      </c>
      <c r="I1022" s="129"/>
      <c r="J1022" s="130"/>
      <c r="K1022" s="128"/>
      <c r="L1022" s="128"/>
      <c r="M1022" s="128"/>
      <c r="N1022" s="128"/>
      <c r="O1022" s="130"/>
      <c r="P1022" s="130"/>
      <c r="Q1022" s="130"/>
      <c r="R1022" s="6"/>
      <c r="S1022" s="8"/>
    </row>
    <row r="1023" spans="1:20" ht="9.75" outlineLevel="5" x14ac:dyDescent="0.2">
      <c r="A1023" s="124"/>
      <c r="B1023" s="125"/>
      <c r="C1023" s="125"/>
      <c r="D1023" s="126"/>
      <c r="E1023" s="131"/>
      <c r="F1023" s="127" t="s">
        <v>1141</v>
      </c>
      <c r="G1023" s="126"/>
      <c r="H1023" s="128">
        <v>5.6999999999999993</v>
      </c>
      <c r="I1023" s="129"/>
      <c r="J1023" s="130"/>
      <c r="K1023" s="128"/>
      <c r="L1023" s="128"/>
      <c r="M1023" s="128"/>
      <c r="N1023" s="128"/>
      <c r="O1023" s="130"/>
      <c r="P1023" s="130"/>
      <c r="Q1023" s="130"/>
      <c r="R1023" s="6"/>
      <c r="S1023" s="8"/>
    </row>
    <row r="1024" spans="1:20" ht="9.75" outlineLevel="5" x14ac:dyDescent="0.2">
      <c r="A1024" s="124"/>
      <c r="B1024" s="125"/>
      <c r="C1024" s="125"/>
      <c r="D1024" s="126"/>
      <c r="E1024" s="131"/>
      <c r="F1024" s="127" t="s">
        <v>1142</v>
      </c>
      <c r="G1024" s="126"/>
      <c r="H1024" s="128">
        <v>2.7749999999999999</v>
      </c>
      <c r="I1024" s="129"/>
      <c r="J1024" s="130"/>
      <c r="K1024" s="128"/>
      <c r="L1024" s="128"/>
      <c r="M1024" s="128"/>
      <c r="N1024" s="128"/>
      <c r="O1024" s="130"/>
      <c r="P1024" s="130"/>
      <c r="Q1024" s="130"/>
      <c r="R1024" s="6"/>
      <c r="S1024" s="8"/>
    </row>
    <row r="1025" spans="1:20" ht="9.75" outlineLevel="5" x14ac:dyDescent="0.2">
      <c r="A1025" s="124"/>
      <c r="B1025" s="125"/>
      <c r="C1025" s="125"/>
      <c r="D1025" s="126"/>
      <c r="E1025" s="131"/>
      <c r="F1025" s="127" t="s">
        <v>583</v>
      </c>
      <c r="G1025" s="126"/>
      <c r="H1025" s="128">
        <v>6.05</v>
      </c>
      <c r="I1025" s="129"/>
      <c r="J1025" s="130"/>
      <c r="K1025" s="128"/>
      <c r="L1025" s="128"/>
      <c r="M1025" s="128"/>
      <c r="N1025" s="128"/>
      <c r="O1025" s="130"/>
      <c r="P1025" s="130"/>
      <c r="Q1025" s="130"/>
      <c r="R1025" s="6"/>
      <c r="S1025" s="8"/>
    </row>
    <row r="1026" spans="1:20" ht="9.75" outlineLevel="5" x14ac:dyDescent="0.2">
      <c r="A1026" s="124"/>
      <c r="B1026" s="125"/>
      <c r="C1026" s="125"/>
      <c r="D1026" s="126"/>
      <c r="E1026" s="131"/>
      <c r="F1026" s="127" t="s">
        <v>246</v>
      </c>
      <c r="G1026" s="126"/>
      <c r="H1026" s="128">
        <v>25.997499999999999</v>
      </c>
      <c r="I1026" s="129"/>
      <c r="J1026" s="130"/>
      <c r="K1026" s="128"/>
      <c r="L1026" s="128"/>
      <c r="M1026" s="128"/>
      <c r="N1026" s="128"/>
      <c r="O1026" s="130"/>
      <c r="P1026" s="130"/>
      <c r="Q1026" s="130"/>
      <c r="R1026" s="6"/>
      <c r="S1026" s="8"/>
    </row>
    <row r="1027" spans="1:20" ht="7.5" customHeight="1" outlineLevel="5" x14ac:dyDescent="0.15">
      <c r="A1027" s="8"/>
      <c r="B1027" s="80"/>
      <c r="C1027" s="79"/>
      <c r="D1027" s="82"/>
      <c r="E1027" s="37"/>
      <c r="F1027" s="83"/>
      <c r="G1027" s="82"/>
      <c r="H1027" s="84"/>
      <c r="I1027" s="86"/>
      <c r="J1027" s="39"/>
      <c r="K1027" s="43"/>
      <c r="L1027" s="43"/>
      <c r="M1027" s="43"/>
      <c r="N1027" s="43"/>
      <c r="O1027" s="39"/>
      <c r="P1027" s="39"/>
      <c r="Q1027" s="39"/>
      <c r="R1027" s="6"/>
      <c r="S1027" s="8"/>
    </row>
    <row r="1028" spans="1:20" ht="11.25" outlineLevel="4" x14ac:dyDescent="0.2">
      <c r="A1028" s="10"/>
      <c r="B1028" s="116"/>
      <c r="C1028" s="117">
        <v>275</v>
      </c>
      <c r="D1028" s="118" t="s">
        <v>256</v>
      </c>
      <c r="E1028" s="119" t="s">
        <v>1143</v>
      </c>
      <c r="F1028" s="120" t="s">
        <v>1144</v>
      </c>
      <c r="G1028" s="118" t="s">
        <v>262</v>
      </c>
      <c r="H1028" s="121">
        <v>69.396749999999997</v>
      </c>
      <c r="I1028" s="122"/>
      <c r="J1028" s="123">
        <f>H1028*I1028</f>
        <v>0</v>
      </c>
      <c r="K1028" s="121">
        <v>3.0000000000000001E-3</v>
      </c>
      <c r="L1028" s="121">
        <f>H1028*K1028</f>
        <v>0.20819024999999999</v>
      </c>
      <c r="M1028" s="121"/>
      <c r="N1028" s="121">
        <f>H1028*M1028</f>
        <v>0</v>
      </c>
      <c r="O1028" s="123">
        <v>21</v>
      </c>
      <c r="P1028" s="123">
        <f>J1028*(O1028/100)</f>
        <v>0</v>
      </c>
      <c r="Q1028" s="123">
        <f>J1028+P1028</f>
        <v>0</v>
      </c>
      <c r="R1028" s="8"/>
      <c r="S1028" s="8"/>
      <c r="T1028" s="8"/>
    </row>
    <row r="1029" spans="1:20" ht="11.25" outlineLevel="4" x14ac:dyDescent="0.2">
      <c r="A1029" s="10"/>
      <c r="B1029" s="116"/>
      <c r="C1029" s="117">
        <v>276</v>
      </c>
      <c r="D1029" s="118" t="s">
        <v>200</v>
      </c>
      <c r="E1029" s="119" t="s">
        <v>1145</v>
      </c>
      <c r="F1029" s="120" t="s">
        <v>1146</v>
      </c>
      <c r="G1029" s="118" t="s">
        <v>262</v>
      </c>
      <c r="H1029" s="121">
        <v>127.246</v>
      </c>
      <c r="I1029" s="122"/>
      <c r="J1029" s="123">
        <f>H1029*I1029</f>
        <v>0</v>
      </c>
      <c r="K1029" s="121">
        <v>6.0000000000000001E-3</v>
      </c>
      <c r="L1029" s="121">
        <f>H1029*K1029</f>
        <v>0.76347599999999993</v>
      </c>
      <c r="M1029" s="121"/>
      <c r="N1029" s="121">
        <f>H1029*M1029</f>
        <v>0</v>
      </c>
      <c r="O1029" s="123">
        <v>21</v>
      </c>
      <c r="P1029" s="123">
        <f>J1029*(O1029/100)</f>
        <v>0</v>
      </c>
      <c r="Q1029" s="123">
        <f>J1029+P1029</f>
        <v>0</v>
      </c>
      <c r="R1029" s="8"/>
      <c r="S1029" s="8"/>
      <c r="T1029" s="8"/>
    </row>
    <row r="1030" spans="1:20" ht="9.75" outlineLevel="5" x14ac:dyDescent="0.2">
      <c r="A1030" s="124"/>
      <c r="B1030" s="125"/>
      <c r="C1030" s="125"/>
      <c r="D1030" s="126"/>
      <c r="E1030" s="131" t="s">
        <v>17</v>
      </c>
      <c r="F1030" s="127" t="s">
        <v>301</v>
      </c>
      <c r="G1030" s="126"/>
      <c r="H1030" s="128">
        <v>0</v>
      </c>
      <c r="I1030" s="129"/>
      <c r="J1030" s="130"/>
      <c r="K1030" s="128"/>
      <c r="L1030" s="128"/>
      <c r="M1030" s="128"/>
      <c r="N1030" s="128"/>
      <c r="O1030" s="130"/>
      <c r="P1030" s="130"/>
      <c r="Q1030" s="130"/>
      <c r="R1030" s="6"/>
      <c r="S1030" s="8"/>
    </row>
    <row r="1031" spans="1:20" ht="9.75" outlineLevel="5" x14ac:dyDescent="0.2">
      <c r="A1031" s="124"/>
      <c r="B1031" s="125"/>
      <c r="C1031" s="125"/>
      <c r="D1031" s="126"/>
      <c r="E1031" s="131"/>
      <c r="F1031" s="127" t="s">
        <v>1016</v>
      </c>
      <c r="G1031" s="126"/>
      <c r="H1031" s="128">
        <v>127.24599999999997</v>
      </c>
      <c r="I1031" s="129"/>
      <c r="J1031" s="130"/>
      <c r="K1031" s="128"/>
      <c r="L1031" s="128"/>
      <c r="M1031" s="128"/>
      <c r="N1031" s="128"/>
      <c r="O1031" s="130"/>
      <c r="P1031" s="130"/>
      <c r="Q1031" s="130"/>
      <c r="R1031" s="6"/>
      <c r="S1031" s="8"/>
    </row>
    <row r="1032" spans="1:20" ht="7.5" customHeight="1" outlineLevel="5" x14ac:dyDescent="0.15">
      <c r="A1032" s="8"/>
      <c r="B1032" s="80"/>
      <c r="C1032" s="79"/>
      <c r="D1032" s="82"/>
      <c r="E1032" s="37"/>
      <c r="F1032" s="83"/>
      <c r="G1032" s="82"/>
      <c r="H1032" s="84"/>
      <c r="I1032" s="86"/>
      <c r="J1032" s="39"/>
      <c r="K1032" s="43"/>
      <c r="L1032" s="43"/>
      <c r="M1032" s="43"/>
      <c r="N1032" s="43"/>
      <c r="O1032" s="39"/>
      <c r="P1032" s="39"/>
      <c r="Q1032" s="39"/>
      <c r="R1032" s="6"/>
      <c r="S1032" s="8"/>
    </row>
    <row r="1033" spans="1:20" ht="11.25" outlineLevel="4" x14ac:dyDescent="0.2">
      <c r="A1033" s="10"/>
      <c r="B1033" s="116"/>
      <c r="C1033" s="117">
        <v>277</v>
      </c>
      <c r="D1033" s="118" t="s">
        <v>256</v>
      </c>
      <c r="E1033" s="119" t="s">
        <v>1143</v>
      </c>
      <c r="F1033" s="120" t="s">
        <v>1144</v>
      </c>
      <c r="G1033" s="118" t="s">
        <v>262</v>
      </c>
      <c r="H1033" s="121">
        <v>146.3329</v>
      </c>
      <c r="I1033" s="122"/>
      <c r="J1033" s="123">
        <f>H1033*I1033</f>
        <v>0</v>
      </c>
      <c r="K1033" s="121">
        <v>3.0000000000000001E-3</v>
      </c>
      <c r="L1033" s="121">
        <f>H1033*K1033</f>
        <v>0.43899870000000002</v>
      </c>
      <c r="M1033" s="121"/>
      <c r="N1033" s="121">
        <f>H1033*M1033</f>
        <v>0</v>
      </c>
      <c r="O1033" s="123">
        <v>21</v>
      </c>
      <c r="P1033" s="123">
        <f>J1033*(O1033/100)</f>
        <v>0</v>
      </c>
      <c r="Q1033" s="123">
        <f>J1033+P1033</f>
        <v>0</v>
      </c>
      <c r="R1033" s="8"/>
      <c r="S1033" s="8"/>
      <c r="T1033" s="8"/>
    </row>
    <row r="1034" spans="1:20" ht="11.25" outlineLevel="4" x14ac:dyDescent="0.2">
      <c r="A1034" s="10"/>
      <c r="B1034" s="116"/>
      <c r="C1034" s="117">
        <v>278</v>
      </c>
      <c r="D1034" s="118" t="s">
        <v>200</v>
      </c>
      <c r="E1034" s="119" t="s">
        <v>1147</v>
      </c>
      <c r="F1034" s="120" t="s">
        <v>1148</v>
      </c>
      <c r="G1034" s="118" t="s">
        <v>259</v>
      </c>
      <c r="H1034" s="121">
        <v>2.3959999999999999</v>
      </c>
      <c r="I1034" s="122"/>
      <c r="J1034" s="123">
        <f>H1034*I1034</f>
        <v>0</v>
      </c>
      <c r="K1034" s="121"/>
      <c r="L1034" s="121">
        <f>H1034*K1034</f>
        <v>0</v>
      </c>
      <c r="M1034" s="121"/>
      <c r="N1034" s="121">
        <f>H1034*M1034</f>
        <v>0</v>
      </c>
      <c r="O1034" s="123">
        <v>21</v>
      </c>
      <c r="P1034" s="123">
        <f>J1034*(O1034/100)</f>
        <v>0</v>
      </c>
      <c r="Q1034" s="123">
        <f>J1034+P1034</f>
        <v>0</v>
      </c>
      <c r="R1034" s="8"/>
      <c r="S1034" s="8"/>
      <c r="T1034" s="8"/>
    </row>
    <row r="1035" spans="1:20" outlineLevel="4" x14ac:dyDescent="0.15">
      <c r="B1035" s="6"/>
      <c r="C1035" s="6"/>
      <c r="D1035" s="6"/>
      <c r="E1035" s="6"/>
      <c r="F1035" s="6"/>
      <c r="G1035" s="6"/>
      <c r="H1035" s="6"/>
      <c r="I1035" s="8"/>
      <c r="J1035" s="8"/>
      <c r="K1035" s="6"/>
      <c r="L1035" s="6"/>
      <c r="M1035" s="6"/>
      <c r="N1035" s="6"/>
      <c r="O1035" s="6"/>
      <c r="P1035" s="8"/>
      <c r="Q1035" s="8"/>
    </row>
    <row r="1036" spans="1:20" ht="10.5" outlineLevel="3" x14ac:dyDescent="0.15">
      <c r="A1036" s="73" t="s">
        <v>80</v>
      </c>
      <c r="B1036" s="109">
        <v>4</v>
      </c>
      <c r="C1036" s="110"/>
      <c r="D1036" s="111" t="s">
        <v>199</v>
      </c>
      <c r="E1036" s="111"/>
      <c r="F1036" s="112" t="s">
        <v>81</v>
      </c>
      <c r="G1036" s="111"/>
      <c r="H1036" s="113"/>
      <c r="I1036" s="114"/>
      <c r="J1036" s="75">
        <f>SUBTOTAL(9,J1037:J1077)</f>
        <v>0</v>
      </c>
      <c r="K1036" s="113"/>
      <c r="L1036" s="76">
        <f>SUBTOTAL(9,L1037:L1077)</f>
        <v>4.7506680250000004</v>
      </c>
      <c r="M1036" s="113"/>
      <c r="N1036" s="76">
        <f>SUBTOTAL(9,N1037:N1077)</f>
        <v>0</v>
      </c>
      <c r="O1036" s="115"/>
      <c r="P1036" s="75">
        <f>SUBTOTAL(9,P1037:P1077)</f>
        <v>0</v>
      </c>
      <c r="Q1036" s="75">
        <f>SUBTOTAL(9,Q1037:Q1077)</f>
        <v>0</v>
      </c>
      <c r="R1036" s="6"/>
      <c r="S1036" s="8"/>
      <c r="T1036" s="8"/>
    </row>
    <row r="1037" spans="1:20" ht="22.5" outlineLevel="4" x14ac:dyDescent="0.2">
      <c r="A1037" s="10"/>
      <c r="B1037" s="116"/>
      <c r="C1037" s="117">
        <v>279</v>
      </c>
      <c r="D1037" s="118" t="s">
        <v>200</v>
      </c>
      <c r="E1037" s="119" t="s">
        <v>1149</v>
      </c>
      <c r="F1037" s="120" t="s">
        <v>1150</v>
      </c>
      <c r="G1037" s="118" t="s">
        <v>262</v>
      </c>
      <c r="H1037" s="121">
        <v>789.45</v>
      </c>
      <c r="I1037" s="122"/>
      <c r="J1037" s="123">
        <f>H1037*I1037</f>
        <v>0</v>
      </c>
      <c r="K1037" s="121">
        <v>1.2E-4</v>
      </c>
      <c r="L1037" s="121">
        <f>H1037*K1037</f>
        <v>9.4734000000000013E-2</v>
      </c>
      <c r="M1037" s="121"/>
      <c r="N1037" s="121">
        <f>H1037*M1037</f>
        <v>0</v>
      </c>
      <c r="O1037" s="123">
        <v>21</v>
      </c>
      <c r="P1037" s="123">
        <f>J1037*(O1037/100)</f>
        <v>0</v>
      </c>
      <c r="Q1037" s="123">
        <f>J1037+P1037</f>
        <v>0</v>
      </c>
      <c r="R1037" s="8"/>
      <c r="S1037" s="8"/>
      <c r="T1037" s="8"/>
    </row>
    <row r="1038" spans="1:20" ht="9.75" outlineLevel="5" x14ac:dyDescent="0.2">
      <c r="A1038" s="124"/>
      <c r="B1038" s="125"/>
      <c r="C1038" s="125"/>
      <c r="D1038" s="126"/>
      <c r="E1038" s="131" t="s">
        <v>17</v>
      </c>
      <c r="F1038" s="127" t="s">
        <v>1151</v>
      </c>
      <c r="G1038" s="126"/>
      <c r="H1038" s="128">
        <v>278.75</v>
      </c>
      <c r="I1038" s="129"/>
      <c r="J1038" s="130"/>
      <c r="K1038" s="128"/>
      <c r="L1038" s="128"/>
      <c r="M1038" s="128"/>
      <c r="N1038" s="128"/>
      <c r="O1038" s="130"/>
      <c r="P1038" s="130"/>
      <c r="Q1038" s="130"/>
      <c r="R1038" s="6"/>
      <c r="S1038" s="8"/>
    </row>
    <row r="1039" spans="1:20" ht="9.75" outlineLevel="5" x14ac:dyDescent="0.2">
      <c r="A1039" s="124"/>
      <c r="B1039" s="125"/>
      <c r="C1039" s="125"/>
      <c r="D1039" s="126"/>
      <c r="E1039" s="131"/>
      <c r="F1039" s="127" t="s">
        <v>1152</v>
      </c>
      <c r="G1039" s="126"/>
      <c r="H1039" s="128">
        <v>232.50000000000003</v>
      </c>
      <c r="I1039" s="129"/>
      <c r="J1039" s="130"/>
      <c r="K1039" s="128"/>
      <c r="L1039" s="128"/>
      <c r="M1039" s="128"/>
      <c r="N1039" s="128"/>
      <c r="O1039" s="130"/>
      <c r="P1039" s="130"/>
      <c r="Q1039" s="130"/>
      <c r="R1039" s="6"/>
      <c r="S1039" s="8"/>
    </row>
    <row r="1040" spans="1:20" ht="9.75" outlineLevel="5" x14ac:dyDescent="0.2">
      <c r="A1040" s="124"/>
      <c r="B1040" s="125"/>
      <c r="C1040" s="125"/>
      <c r="D1040" s="126"/>
      <c r="E1040" s="131"/>
      <c r="F1040" s="127" t="s">
        <v>1153</v>
      </c>
      <c r="G1040" s="126"/>
      <c r="H1040" s="128">
        <v>246.1</v>
      </c>
      <c r="I1040" s="129"/>
      <c r="J1040" s="130"/>
      <c r="K1040" s="128"/>
      <c r="L1040" s="128"/>
      <c r="M1040" s="128"/>
      <c r="N1040" s="128"/>
      <c r="O1040" s="130"/>
      <c r="P1040" s="130"/>
      <c r="Q1040" s="130"/>
      <c r="R1040" s="6"/>
      <c r="S1040" s="8"/>
    </row>
    <row r="1041" spans="1:20" ht="9.75" outlineLevel="5" x14ac:dyDescent="0.2">
      <c r="A1041" s="124"/>
      <c r="B1041" s="125"/>
      <c r="C1041" s="125"/>
      <c r="D1041" s="126"/>
      <c r="E1041" s="131"/>
      <c r="F1041" s="127" t="s">
        <v>1154</v>
      </c>
      <c r="G1041" s="126"/>
      <c r="H1041" s="128">
        <v>32.099999999999994</v>
      </c>
      <c r="I1041" s="129"/>
      <c r="J1041" s="130"/>
      <c r="K1041" s="128"/>
      <c r="L1041" s="128"/>
      <c r="M1041" s="128"/>
      <c r="N1041" s="128"/>
      <c r="O1041" s="130"/>
      <c r="P1041" s="130"/>
      <c r="Q1041" s="130"/>
      <c r="R1041" s="6"/>
      <c r="S1041" s="8"/>
    </row>
    <row r="1042" spans="1:20" ht="7.5" customHeight="1" outlineLevel="5" x14ac:dyDescent="0.15">
      <c r="A1042" s="8"/>
      <c r="B1042" s="80"/>
      <c r="C1042" s="79"/>
      <c r="D1042" s="82"/>
      <c r="E1042" s="37"/>
      <c r="F1042" s="83"/>
      <c r="G1042" s="82"/>
      <c r="H1042" s="84"/>
      <c r="I1042" s="86"/>
      <c r="J1042" s="39"/>
      <c r="K1042" s="43"/>
      <c r="L1042" s="43"/>
      <c r="M1042" s="43"/>
      <c r="N1042" s="43"/>
      <c r="O1042" s="39"/>
      <c r="P1042" s="39"/>
      <c r="Q1042" s="39"/>
      <c r="R1042" s="6"/>
      <c r="S1042" s="8"/>
    </row>
    <row r="1043" spans="1:20" ht="11.25" outlineLevel="4" x14ac:dyDescent="0.2">
      <c r="A1043" s="10"/>
      <c r="B1043" s="116"/>
      <c r="C1043" s="117">
        <v>280</v>
      </c>
      <c r="D1043" s="118" t="s">
        <v>256</v>
      </c>
      <c r="E1043" s="119" t="s">
        <v>1155</v>
      </c>
      <c r="F1043" s="120" t="s">
        <v>1156</v>
      </c>
      <c r="G1043" s="118" t="s">
        <v>262</v>
      </c>
      <c r="H1043" s="121">
        <v>828.92250000000001</v>
      </c>
      <c r="I1043" s="122"/>
      <c r="J1043" s="123">
        <f>H1043*I1043</f>
        <v>0</v>
      </c>
      <c r="K1043" s="121">
        <v>2.5000000000000001E-3</v>
      </c>
      <c r="L1043" s="121">
        <f>H1043*K1043</f>
        <v>2.07230625</v>
      </c>
      <c r="M1043" s="121"/>
      <c r="N1043" s="121">
        <f>H1043*M1043</f>
        <v>0</v>
      </c>
      <c r="O1043" s="123">
        <v>21</v>
      </c>
      <c r="P1043" s="123">
        <f>J1043*(O1043/100)</f>
        <v>0</v>
      </c>
      <c r="Q1043" s="123">
        <f>J1043+P1043</f>
        <v>0</v>
      </c>
      <c r="R1043" s="8"/>
      <c r="S1043" s="8"/>
      <c r="T1043" s="8"/>
    </row>
    <row r="1044" spans="1:20" ht="22.5" outlineLevel="4" x14ac:dyDescent="0.2">
      <c r="A1044" s="10"/>
      <c r="B1044" s="116"/>
      <c r="C1044" s="117">
        <v>281</v>
      </c>
      <c r="D1044" s="118" t="s">
        <v>200</v>
      </c>
      <c r="E1044" s="119" t="s">
        <v>1157</v>
      </c>
      <c r="F1044" s="120" t="s">
        <v>1158</v>
      </c>
      <c r="G1044" s="118" t="s">
        <v>262</v>
      </c>
      <c r="H1044" s="121">
        <v>451.67500000000001</v>
      </c>
      <c r="I1044" s="122"/>
      <c r="J1044" s="123">
        <f>H1044*I1044</f>
        <v>0</v>
      </c>
      <c r="K1044" s="121">
        <v>1.2E-4</v>
      </c>
      <c r="L1044" s="121">
        <f>H1044*K1044</f>
        <v>5.4201000000000006E-2</v>
      </c>
      <c r="M1044" s="121"/>
      <c r="N1044" s="121">
        <f>H1044*M1044</f>
        <v>0</v>
      </c>
      <c r="O1044" s="123">
        <v>21</v>
      </c>
      <c r="P1044" s="123">
        <f>J1044*(O1044/100)</f>
        <v>0</v>
      </c>
      <c r="Q1044" s="123">
        <f>J1044+P1044</f>
        <v>0</v>
      </c>
      <c r="R1044" s="8"/>
      <c r="S1044" s="8"/>
      <c r="T1044" s="8"/>
    </row>
    <row r="1045" spans="1:20" ht="9.75" outlineLevel="5" x14ac:dyDescent="0.2">
      <c r="A1045" s="124"/>
      <c r="B1045" s="125"/>
      <c r="C1045" s="125"/>
      <c r="D1045" s="126"/>
      <c r="E1045" s="131" t="s">
        <v>17</v>
      </c>
      <c r="F1045" s="127" t="s">
        <v>1159</v>
      </c>
      <c r="G1045" s="126"/>
      <c r="H1045" s="128">
        <v>161.67500000000001</v>
      </c>
      <c r="I1045" s="129"/>
      <c r="J1045" s="130"/>
      <c r="K1045" s="128"/>
      <c r="L1045" s="128"/>
      <c r="M1045" s="128"/>
      <c r="N1045" s="128"/>
      <c r="O1045" s="130"/>
      <c r="P1045" s="130"/>
      <c r="Q1045" s="130"/>
      <c r="R1045" s="6"/>
      <c r="S1045" s="8"/>
    </row>
    <row r="1046" spans="1:20" ht="9.75" outlineLevel="5" x14ac:dyDescent="0.2">
      <c r="A1046" s="124"/>
      <c r="B1046" s="125"/>
      <c r="C1046" s="125"/>
      <c r="D1046" s="126"/>
      <c r="E1046" s="131"/>
      <c r="F1046" s="127" t="s">
        <v>1160</v>
      </c>
      <c r="G1046" s="126"/>
      <c r="H1046" s="128">
        <v>290</v>
      </c>
      <c r="I1046" s="129"/>
      <c r="J1046" s="130"/>
      <c r="K1046" s="128"/>
      <c r="L1046" s="128"/>
      <c r="M1046" s="128"/>
      <c r="N1046" s="128"/>
      <c r="O1046" s="130"/>
      <c r="P1046" s="130"/>
      <c r="Q1046" s="130"/>
      <c r="R1046" s="6"/>
      <c r="S1046" s="8"/>
    </row>
    <row r="1047" spans="1:20" ht="7.5" customHeight="1" outlineLevel="5" x14ac:dyDescent="0.15">
      <c r="A1047" s="8"/>
      <c r="B1047" s="80"/>
      <c r="C1047" s="79"/>
      <c r="D1047" s="82"/>
      <c r="E1047" s="37"/>
      <c r="F1047" s="83"/>
      <c r="G1047" s="82"/>
      <c r="H1047" s="84"/>
      <c r="I1047" s="86"/>
      <c r="J1047" s="39"/>
      <c r="K1047" s="43"/>
      <c r="L1047" s="43"/>
      <c r="M1047" s="43"/>
      <c r="N1047" s="43"/>
      <c r="O1047" s="39"/>
      <c r="P1047" s="39"/>
      <c r="Q1047" s="39"/>
      <c r="R1047" s="6"/>
      <c r="S1047" s="8"/>
    </row>
    <row r="1048" spans="1:20" ht="11.25" outlineLevel="4" x14ac:dyDescent="0.2">
      <c r="A1048" s="10"/>
      <c r="B1048" s="116"/>
      <c r="C1048" s="117">
        <v>282</v>
      </c>
      <c r="D1048" s="118" t="s">
        <v>256</v>
      </c>
      <c r="E1048" s="119" t="s">
        <v>1161</v>
      </c>
      <c r="F1048" s="120" t="s">
        <v>1162</v>
      </c>
      <c r="G1048" s="118" t="s">
        <v>203</v>
      </c>
      <c r="H1048" s="121">
        <v>80.617031249999997</v>
      </c>
      <c r="I1048" s="122"/>
      <c r="J1048" s="123">
        <f>H1048*I1048</f>
        <v>0</v>
      </c>
      <c r="K1048" s="121">
        <v>0.02</v>
      </c>
      <c r="L1048" s="121">
        <f>H1048*K1048</f>
        <v>1.6123406249999999</v>
      </c>
      <c r="M1048" s="121"/>
      <c r="N1048" s="121">
        <f>H1048*M1048</f>
        <v>0</v>
      </c>
      <c r="O1048" s="123">
        <v>21</v>
      </c>
      <c r="P1048" s="123">
        <f>J1048*(O1048/100)</f>
        <v>0</v>
      </c>
      <c r="Q1048" s="123">
        <f>J1048+P1048</f>
        <v>0</v>
      </c>
      <c r="R1048" s="8"/>
      <c r="S1048" s="8"/>
      <c r="T1048" s="8"/>
    </row>
    <row r="1049" spans="1:20" ht="9.75" outlineLevel="5" x14ac:dyDescent="0.2">
      <c r="A1049" s="124"/>
      <c r="B1049" s="125"/>
      <c r="C1049" s="125"/>
      <c r="D1049" s="126"/>
      <c r="E1049" s="131" t="s">
        <v>17</v>
      </c>
      <c r="F1049" s="127" t="s">
        <v>1163</v>
      </c>
      <c r="G1049" s="126"/>
      <c r="H1049" s="128">
        <v>0</v>
      </c>
      <c r="I1049" s="129"/>
      <c r="J1049" s="130"/>
      <c r="K1049" s="128"/>
      <c r="L1049" s="128"/>
      <c r="M1049" s="128"/>
      <c r="N1049" s="128"/>
      <c r="O1049" s="130"/>
      <c r="P1049" s="130"/>
      <c r="Q1049" s="130"/>
      <c r="R1049" s="6"/>
      <c r="S1049" s="8"/>
    </row>
    <row r="1050" spans="1:20" ht="9.75" outlineLevel="5" x14ac:dyDescent="0.2">
      <c r="A1050" s="124"/>
      <c r="B1050" s="125"/>
      <c r="C1050" s="125"/>
      <c r="D1050" s="126"/>
      <c r="E1050" s="131"/>
      <c r="F1050" s="127" t="s">
        <v>1164</v>
      </c>
      <c r="G1050" s="126"/>
      <c r="H1050" s="128">
        <v>25.610156250000003</v>
      </c>
      <c r="I1050" s="129"/>
      <c r="J1050" s="130"/>
      <c r="K1050" s="128"/>
      <c r="L1050" s="128"/>
      <c r="M1050" s="128"/>
      <c r="N1050" s="128"/>
      <c r="O1050" s="130"/>
      <c r="P1050" s="130"/>
      <c r="Q1050" s="130"/>
      <c r="R1050" s="6"/>
      <c r="S1050" s="8"/>
    </row>
    <row r="1051" spans="1:20" ht="9.75" outlineLevel="5" x14ac:dyDescent="0.2">
      <c r="A1051" s="124"/>
      <c r="B1051" s="125"/>
      <c r="C1051" s="125"/>
      <c r="D1051" s="126"/>
      <c r="E1051" s="131"/>
      <c r="F1051" s="127" t="s">
        <v>1165</v>
      </c>
      <c r="G1051" s="126"/>
      <c r="H1051" s="128">
        <v>2.3414999999999999</v>
      </c>
      <c r="I1051" s="129"/>
      <c r="J1051" s="130"/>
      <c r="K1051" s="128"/>
      <c r="L1051" s="128"/>
      <c r="M1051" s="128"/>
      <c r="N1051" s="128"/>
      <c r="O1051" s="130"/>
      <c r="P1051" s="130"/>
      <c r="Q1051" s="130"/>
      <c r="R1051" s="6"/>
      <c r="S1051" s="8"/>
    </row>
    <row r="1052" spans="1:20" ht="9.75" outlineLevel="5" x14ac:dyDescent="0.2">
      <c r="A1052" s="124"/>
      <c r="B1052" s="125"/>
      <c r="C1052" s="125"/>
      <c r="D1052" s="126"/>
      <c r="E1052" s="131"/>
      <c r="F1052" s="127" t="s">
        <v>1166</v>
      </c>
      <c r="G1052" s="126"/>
      <c r="H1052" s="128">
        <v>21.360937499999999</v>
      </c>
      <c r="I1052" s="129"/>
      <c r="J1052" s="130"/>
      <c r="K1052" s="128"/>
      <c r="L1052" s="128"/>
      <c r="M1052" s="128"/>
      <c r="N1052" s="128"/>
      <c r="O1052" s="130"/>
      <c r="P1052" s="130"/>
      <c r="Q1052" s="130"/>
      <c r="R1052" s="6"/>
      <c r="S1052" s="8"/>
    </row>
    <row r="1053" spans="1:20" ht="9.75" outlineLevel="5" x14ac:dyDescent="0.2">
      <c r="A1053" s="124"/>
      <c r="B1053" s="125"/>
      <c r="C1053" s="125"/>
      <c r="D1053" s="126"/>
      <c r="E1053" s="131"/>
      <c r="F1053" s="127" t="s">
        <v>1167</v>
      </c>
      <c r="G1053" s="126"/>
      <c r="H1053" s="128">
        <v>1.9530000000000005</v>
      </c>
      <c r="I1053" s="129"/>
      <c r="J1053" s="130"/>
      <c r="K1053" s="128"/>
      <c r="L1053" s="128"/>
      <c r="M1053" s="128"/>
      <c r="N1053" s="128"/>
      <c r="O1053" s="130"/>
      <c r="P1053" s="130"/>
      <c r="Q1053" s="130"/>
      <c r="R1053" s="6"/>
      <c r="S1053" s="8"/>
    </row>
    <row r="1054" spans="1:20" ht="9.75" outlineLevel="5" x14ac:dyDescent="0.2">
      <c r="A1054" s="124"/>
      <c r="B1054" s="125"/>
      <c r="C1054" s="125"/>
      <c r="D1054" s="126"/>
      <c r="E1054" s="131"/>
      <c r="F1054" s="127" t="s">
        <v>1168</v>
      </c>
      <c r="G1054" s="126"/>
      <c r="H1054" s="128">
        <v>22.6104375</v>
      </c>
      <c r="I1054" s="129"/>
      <c r="J1054" s="130"/>
      <c r="K1054" s="128"/>
      <c r="L1054" s="128"/>
      <c r="M1054" s="128"/>
      <c r="N1054" s="128"/>
      <c r="O1054" s="130"/>
      <c r="P1054" s="130"/>
      <c r="Q1054" s="130"/>
      <c r="R1054" s="6"/>
      <c r="S1054" s="8"/>
    </row>
    <row r="1055" spans="1:20" ht="9.75" outlineLevel="5" x14ac:dyDescent="0.2">
      <c r="A1055" s="124"/>
      <c r="B1055" s="125"/>
      <c r="C1055" s="125"/>
      <c r="D1055" s="126"/>
      <c r="E1055" s="131"/>
      <c r="F1055" s="127" t="s">
        <v>1169</v>
      </c>
      <c r="G1055" s="126"/>
      <c r="H1055" s="128">
        <v>6.7409999999999997</v>
      </c>
      <c r="I1055" s="129"/>
      <c r="J1055" s="130"/>
      <c r="K1055" s="128"/>
      <c r="L1055" s="128"/>
      <c r="M1055" s="128"/>
      <c r="N1055" s="128"/>
      <c r="O1055" s="130"/>
      <c r="P1055" s="130"/>
      <c r="Q1055" s="130"/>
      <c r="R1055" s="6"/>
      <c r="S1055" s="8"/>
    </row>
    <row r="1056" spans="1:20" ht="7.5" customHeight="1" outlineLevel="5" x14ac:dyDescent="0.15">
      <c r="A1056" s="8"/>
      <c r="B1056" s="80"/>
      <c r="C1056" s="79"/>
      <c r="D1056" s="82"/>
      <c r="E1056" s="37"/>
      <c r="F1056" s="83"/>
      <c r="G1056" s="82"/>
      <c r="H1056" s="84"/>
      <c r="I1056" s="86"/>
      <c r="J1056" s="39"/>
      <c r="K1056" s="43"/>
      <c r="L1056" s="43"/>
      <c r="M1056" s="43"/>
      <c r="N1056" s="43"/>
      <c r="O1056" s="39"/>
      <c r="P1056" s="39"/>
      <c r="Q1056" s="39"/>
      <c r="R1056" s="6"/>
      <c r="S1056" s="8"/>
    </row>
    <row r="1057" spans="1:20" ht="11.25" outlineLevel="4" x14ac:dyDescent="0.2">
      <c r="A1057" s="10"/>
      <c r="B1057" s="116"/>
      <c r="C1057" s="117">
        <v>283</v>
      </c>
      <c r="D1057" s="118" t="s">
        <v>200</v>
      </c>
      <c r="E1057" s="119" t="s">
        <v>1170</v>
      </c>
      <c r="F1057" s="120" t="s">
        <v>1171</v>
      </c>
      <c r="G1057" s="118" t="s">
        <v>338</v>
      </c>
      <c r="H1057" s="121">
        <v>120.3</v>
      </c>
      <c r="I1057" s="122"/>
      <c r="J1057" s="123">
        <f>H1057*I1057</f>
        <v>0</v>
      </c>
      <c r="K1057" s="121">
        <v>3.0000000000000001E-5</v>
      </c>
      <c r="L1057" s="121">
        <f>H1057*K1057</f>
        <v>3.6089999999999998E-3</v>
      </c>
      <c r="M1057" s="121"/>
      <c r="N1057" s="121">
        <f>H1057*M1057</f>
        <v>0</v>
      </c>
      <c r="O1057" s="123">
        <v>21</v>
      </c>
      <c r="P1057" s="123">
        <f>J1057*(O1057/100)</f>
        <v>0</v>
      </c>
      <c r="Q1057" s="123">
        <f>J1057+P1057</f>
        <v>0</v>
      </c>
      <c r="R1057" s="8"/>
      <c r="S1057" s="8"/>
      <c r="T1057" s="8"/>
    </row>
    <row r="1058" spans="1:20" ht="9.75" outlineLevel="5" x14ac:dyDescent="0.2">
      <c r="A1058" s="124"/>
      <c r="B1058" s="125"/>
      <c r="C1058" s="125"/>
      <c r="D1058" s="126"/>
      <c r="E1058" s="131" t="s">
        <v>17</v>
      </c>
      <c r="F1058" s="127" t="s">
        <v>1103</v>
      </c>
      <c r="G1058" s="126"/>
      <c r="H1058" s="128">
        <v>51.3</v>
      </c>
      <c r="I1058" s="129"/>
      <c r="J1058" s="130"/>
      <c r="K1058" s="128"/>
      <c r="L1058" s="128"/>
      <c r="M1058" s="128"/>
      <c r="N1058" s="128"/>
      <c r="O1058" s="130"/>
      <c r="P1058" s="130"/>
      <c r="Q1058" s="130"/>
      <c r="R1058" s="6"/>
      <c r="S1058" s="8"/>
    </row>
    <row r="1059" spans="1:20" ht="9.75" outlineLevel="5" x14ac:dyDescent="0.2">
      <c r="A1059" s="124"/>
      <c r="B1059" s="125"/>
      <c r="C1059" s="125"/>
      <c r="D1059" s="126"/>
      <c r="E1059" s="131"/>
      <c r="F1059" s="127" t="s">
        <v>1104</v>
      </c>
      <c r="G1059" s="126"/>
      <c r="H1059" s="128">
        <v>69</v>
      </c>
      <c r="I1059" s="129"/>
      <c r="J1059" s="130"/>
      <c r="K1059" s="128"/>
      <c r="L1059" s="128"/>
      <c r="M1059" s="128"/>
      <c r="N1059" s="128"/>
      <c r="O1059" s="130"/>
      <c r="P1059" s="130"/>
      <c r="Q1059" s="130"/>
      <c r="R1059" s="6"/>
      <c r="S1059" s="8"/>
    </row>
    <row r="1060" spans="1:20" ht="7.5" customHeight="1" outlineLevel="5" x14ac:dyDescent="0.15">
      <c r="A1060" s="8"/>
      <c r="B1060" s="80"/>
      <c r="C1060" s="79"/>
      <c r="D1060" s="82"/>
      <c r="E1060" s="37"/>
      <c r="F1060" s="83"/>
      <c r="G1060" s="82"/>
      <c r="H1060" s="84"/>
      <c r="I1060" s="86"/>
      <c r="J1060" s="39"/>
      <c r="K1060" s="43"/>
      <c r="L1060" s="43"/>
      <c r="M1060" s="43"/>
      <c r="N1060" s="43"/>
      <c r="O1060" s="39"/>
      <c r="P1060" s="39"/>
      <c r="Q1060" s="39"/>
      <c r="R1060" s="6"/>
      <c r="S1060" s="8"/>
    </row>
    <row r="1061" spans="1:20" ht="11.25" outlineLevel="4" x14ac:dyDescent="0.2">
      <c r="A1061" s="10"/>
      <c r="B1061" s="116"/>
      <c r="C1061" s="117">
        <v>284</v>
      </c>
      <c r="D1061" s="118" t="s">
        <v>256</v>
      </c>
      <c r="E1061" s="119" t="s">
        <v>1172</v>
      </c>
      <c r="F1061" s="120" t="s">
        <v>1173</v>
      </c>
      <c r="G1061" s="118" t="s">
        <v>338</v>
      </c>
      <c r="H1061" s="121">
        <v>126.315</v>
      </c>
      <c r="I1061" s="122"/>
      <c r="J1061" s="123">
        <f>H1061*I1061</f>
        <v>0</v>
      </c>
      <c r="K1061" s="121">
        <v>3.8000000000000002E-4</v>
      </c>
      <c r="L1061" s="121">
        <f>H1061*K1061</f>
        <v>4.7999699999999999E-2</v>
      </c>
      <c r="M1061" s="121"/>
      <c r="N1061" s="121">
        <f>H1061*M1061</f>
        <v>0</v>
      </c>
      <c r="O1061" s="123">
        <v>21</v>
      </c>
      <c r="P1061" s="123">
        <f>J1061*(O1061/100)</f>
        <v>0</v>
      </c>
      <c r="Q1061" s="123">
        <f>J1061+P1061</f>
        <v>0</v>
      </c>
      <c r="R1061" s="8"/>
      <c r="S1061" s="8"/>
      <c r="T1061" s="8"/>
    </row>
    <row r="1062" spans="1:20" ht="11.25" outlineLevel="4" x14ac:dyDescent="0.2">
      <c r="A1062" s="10"/>
      <c r="B1062" s="116"/>
      <c r="C1062" s="117">
        <v>285</v>
      </c>
      <c r="D1062" s="118" t="s">
        <v>200</v>
      </c>
      <c r="E1062" s="119" t="s">
        <v>1174</v>
      </c>
      <c r="F1062" s="120" t="s">
        <v>1175</v>
      </c>
      <c r="G1062" s="118" t="s">
        <v>338</v>
      </c>
      <c r="H1062" s="121">
        <v>107.6</v>
      </c>
      <c r="I1062" s="122"/>
      <c r="J1062" s="123">
        <f>H1062*I1062</f>
        <v>0</v>
      </c>
      <c r="K1062" s="121">
        <v>1.6000000000000001E-4</v>
      </c>
      <c r="L1062" s="121">
        <f>H1062*K1062</f>
        <v>1.7216000000000002E-2</v>
      </c>
      <c r="M1062" s="121"/>
      <c r="N1062" s="121">
        <f>H1062*M1062</f>
        <v>0</v>
      </c>
      <c r="O1062" s="123">
        <v>21</v>
      </c>
      <c r="P1062" s="123">
        <f>J1062*(O1062/100)</f>
        <v>0</v>
      </c>
      <c r="Q1062" s="123">
        <f>J1062+P1062</f>
        <v>0</v>
      </c>
      <c r="R1062" s="8"/>
      <c r="S1062" s="8"/>
      <c r="T1062" s="8"/>
    </row>
    <row r="1063" spans="1:20" ht="9.75" outlineLevel="5" x14ac:dyDescent="0.2">
      <c r="A1063" s="124"/>
      <c r="B1063" s="125"/>
      <c r="C1063" s="125"/>
      <c r="D1063" s="126"/>
      <c r="E1063" s="131" t="s">
        <v>17</v>
      </c>
      <c r="F1063" s="127" t="s">
        <v>1176</v>
      </c>
      <c r="G1063" s="126"/>
      <c r="H1063" s="128">
        <v>107.6</v>
      </c>
      <c r="I1063" s="129"/>
      <c r="J1063" s="130"/>
      <c r="K1063" s="128"/>
      <c r="L1063" s="128"/>
      <c r="M1063" s="128"/>
      <c r="N1063" s="128"/>
      <c r="O1063" s="130"/>
      <c r="P1063" s="130"/>
      <c r="Q1063" s="130"/>
      <c r="R1063" s="6"/>
      <c r="S1063" s="8"/>
    </row>
    <row r="1064" spans="1:20" ht="7.5" customHeight="1" outlineLevel="5" x14ac:dyDescent="0.15">
      <c r="A1064" s="8"/>
      <c r="B1064" s="80"/>
      <c r="C1064" s="79"/>
      <c r="D1064" s="82"/>
      <c r="E1064" s="37"/>
      <c r="F1064" s="83"/>
      <c r="G1064" s="82"/>
      <c r="H1064" s="84"/>
      <c r="I1064" s="86"/>
      <c r="J1064" s="39"/>
      <c r="K1064" s="43"/>
      <c r="L1064" s="43"/>
      <c r="M1064" s="43"/>
      <c r="N1064" s="43"/>
      <c r="O1064" s="39"/>
      <c r="P1064" s="39"/>
      <c r="Q1064" s="39"/>
      <c r="R1064" s="6"/>
      <c r="S1064" s="8"/>
    </row>
    <row r="1065" spans="1:20" ht="11.25" outlineLevel="4" x14ac:dyDescent="0.2">
      <c r="A1065" s="10"/>
      <c r="B1065" s="116"/>
      <c r="C1065" s="117">
        <v>286</v>
      </c>
      <c r="D1065" s="118" t="s">
        <v>256</v>
      </c>
      <c r="E1065" s="119" t="s">
        <v>1177</v>
      </c>
      <c r="F1065" s="120" t="s">
        <v>1178</v>
      </c>
      <c r="G1065" s="118" t="s">
        <v>262</v>
      </c>
      <c r="H1065" s="121">
        <v>53.8</v>
      </c>
      <c r="I1065" s="122"/>
      <c r="J1065" s="123">
        <f>H1065*I1065</f>
        <v>0</v>
      </c>
      <c r="K1065" s="121">
        <v>1.5E-3</v>
      </c>
      <c r="L1065" s="121">
        <f>H1065*K1065</f>
        <v>8.0699999999999994E-2</v>
      </c>
      <c r="M1065" s="121"/>
      <c r="N1065" s="121">
        <f>H1065*M1065</f>
        <v>0</v>
      </c>
      <c r="O1065" s="123">
        <v>21</v>
      </c>
      <c r="P1065" s="123">
        <f>J1065*(O1065/100)</f>
        <v>0</v>
      </c>
      <c r="Q1065" s="123">
        <f>J1065+P1065</f>
        <v>0</v>
      </c>
      <c r="R1065" s="8"/>
      <c r="S1065" s="8"/>
      <c r="T1065" s="8"/>
    </row>
    <row r="1066" spans="1:20" ht="11.25" outlineLevel="4" x14ac:dyDescent="0.2">
      <c r="A1066" s="10"/>
      <c r="B1066" s="116"/>
      <c r="C1066" s="117">
        <v>287</v>
      </c>
      <c r="D1066" s="118" t="s">
        <v>200</v>
      </c>
      <c r="E1066" s="119" t="s">
        <v>1179</v>
      </c>
      <c r="F1066" s="120" t="s">
        <v>1180</v>
      </c>
      <c r="G1066" s="118" t="s">
        <v>262</v>
      </c>
      <c r="H1066" s="121">
        <v>37.659999999999997</v>
      </c>
      <c r="I1066" s="122"/>
      <c r="J1066" s="123">
        <f>H1066*I1066</f>
        <v>0</v>
      </c>
      <c r="K1066" s="121">
        <v>1.6219999999999998E-2</v>
      </c>
      <c r="L1066" s="121">
        <f>H1066*K1066</f>
        <v>0.61084519999999987</v>
      </c>
      <c r="M1066" s="121"/>
      <c r="N1066" s="121">
        <f>H1066*M1066</f>
        <v>0</v>
      </c>
      <c r="O1066" s="123">
        <v>21</v>
      </c>
      <c r="P1066" s="123">
        <f>J1066*(O1066/100)</f>
        <v>0</v>
      </c>
      <c r="Q1066" s="123">
        <f>J1066+P1066</f>
        <v>0</v>
      </c>
      <c r="R1066" s="8"/>
      <c r="S1066" s="8"/>
      <c r="T1066" s="8"/>
    </row>
    <row r="1067" spans="1:20" ht="22.5" outlineLevel="4" x14ac:dyDescent="0.2">
      <c r="A1067" s="10"/>
      <c r="B1067" s="116"/>
      <c r="C1067" s="117">
        <v>288</v>
      </c>
      <c r="D1067" s="118" t="s">
        <v>200</v>
      </c>
      <c r="E1067" s="119" t="s">
        <v>1181</v>
      </c>
      <c r="F1067" s="120" t="s">
        <v>1182</v>
      </c>
      <c r="G1067" s="118" t="s">
        <v>262</v>
      </c>
      <c r="H1067" s="121">
        <v>79.349999999999994</v>
      </c>
      <c r="I1067" s="122"/>
      <c r="J1067" s="123">
        <f>H1067*I1067</f>
        <v>0</v>
      </c>
      <c r="K1067" s="121">
        <v>1.9000000000000001E-4</v>
      </c>
      <c r="L1067" s="121">
        <f>H1067*K1067</f>
        <v>1.50765E-2</v>
      </c>
      <c r="M1067" s="121"/>
      <c r="N1067" s="121">
        <f>H1067*M1067</f>
        <v>0</v>
      </c>
      <c r="O1067" s="123">
        <v>21</v>
      </c>
      <c r="P1067" s="123">
        <f>J1067*(O1067/100)</f>
        <v>0</v>
      </c>
      <c r="Q1067" s="123">
        <f>J1067+P1067</f>
        <v>0</v>
      </c>
      <c r="R1067" s="8"/>
      <c r="S1067" s="8"/>
      <c r="T1067" s="8"/>
    </row>
    <row r="1068" spans="1:20" ht="9.75" outlineLevel="5" x14ac:dyDescent="0.2">
      <c r="A1068" s="124"/>
      <c r="B1068" s="125"/>
      <c r="C1068" s="125"/>
      <c r="D1068" s="126"/>
      <c r="E1068" s="131" t="s">
        <v>17</v>
      </c>
      <c r="F1068" s="127" t="s">
        <v>1183</v>
      </c>
      <c r="G1068" s="126"/>
      <c r="H1068" s="128">
        <v>38.474999999999994</v>
      </c>
      <c r="I1068" s="129"/>
      <c r="J1068" s="130"/>
      <c r="K1068" s="128"/>
      <c r="L1068" s="128"/>
      <c r="M1068" s="128"/>
      <c r="N1068" s="128"/>
      <c r="O1068" s="130"/>
      <c r="P1068" s="130"/>
      <c r="Q1068" s="130"/>
      <c r="R1068" s="6"/>
      <c r="S1068" s="8"/>
    </row>
    <row r="1069" spans="1:20" ht="9.75" outlineLevel="5" x14ac:dyDescent="0.2">
      <c r="A1069" s="124"/>
      <c r="B1069" s="125"/>
      <c r="C1069" s="125"/>
      <c r="D1069" s="126"/>
      <c r="E1069" s="131"/>
      <c r="F1069" s="127" t="s">
        <v>1184</v>
      </c>
      <c r="G1069" s="126"/>
      <c r="H1069" s="128">
        <v>40.875</v>
      </c>
      <c r="I1069" s="129"/>
      <c r="J1069" s="130"/>
      <c r="K1069" s="128"/>
      <c r="L1069" s="128"/>
      <c r="M1069" s="128"/>
      <c r="N1069" s="128"/>
      <c r="O1069" s="130"/>
      <c r="P1069" s="130"/>
      <c r="Q1069" s="130"/>
      <c r="R1069" s="6"/>
      <c r="S1069" s="8"/>
    </row>
    <row r="1070" spans="1:20" ht="7.5" customHeight="1" outlineLevel="5" x14ac:dyDescent="0.15">
      <c r="A1070" s="8"/>
      <c r="B1070" s="80"/>
      <c r="C1070" s="79"/>
      <c r="D1070" s="82"/>
      <c r="E1070" s="37"/>
      <c r="F1070" s="83"/>
      <c r="G1070" s="82"/>
      <c r="H1070" s="84"/>
      <c r="I1070" s="86"/>
      <c r="J1070" s="39"/>
      <c r="K1070" s="43"/>
      <c r="L1070" s="43"/>
      <c r="M1070" s="43"/>
      <c r="N1070" s="43"/>
      <c r="O1070" s="39"/>
      <c r="P1070" s="39"/>
      <c r="Q1070" s="39"/>
      <c r="R1070" s="6"/>
      <c r="S1070" s="8"/>
    </row>
    <row r="1071" spans="1:20" ht="11.25" outlineLevel="4" x14ac:dyDescent="0.2">
      <c r="A1071" s="10"/>
      <c r="B1071" s="116"/>
      <c r="C1071" s="117">
        <v>289</v>
      </c>
      <c r="D1071" s="118" t="s">
        <v>200</v>
      </c>
      <c r="E1071" s="119" t="s">
        <v>1185</v>
      </c>
      <c r="F1071" s="120" t="s">
        <v>1186</v>
      </c>
      <c r="G1071" s="118" t="s">
        <v>262</v>
      </c>
      <c r="H1071" s="121">
        <v>79.349999999999994</v>
      </c>
      <c r="I1071" s="122"/>
      <c r="J1071" s="123">
        <f>H1071*I1071</f>
        <v>0</v>
      </c>
      <c r="K1071" s="121">
        <v>6.0000000000000002E-5</v>
      </c>
      <c r="L1071" s="121">
        <f>H1071*K1071</f>
        <v>4.7609999999999996E-3</v>
      </c>
      <c r="M1071" s="121"/>
      <c r="N1071" s="121">
        <f>H1071*M1071</f>
        <v>0</v>
      </c>
      <c r="O1071" s="123">
        <v>21</v>
      </c>
      <c r="P1071" s="123">
        <f>J1071*(O1071/100)</f>
        <v>0</v>
      </c>
      <c r="Q1071" s="123">
        <f>J1071+P1071</f>
        <v>0</v>
      </c>
      <c r="R1071" s="8"/>
      <c r="S1071" s="8"/>
      <c r="T1071" s="8"/>
    </row>
    <row r="1072" spans="1:20" ht="9.75" outlineLevel="5" x14ac:dyDescent="0.2">
      <c r="A1072" s="124"/>
      <c r="B1072" s="125"/>
      <c r="C1072" s="125"/>
      <c r="D1072" s="126"/>
      <c r="E1072" s="131" t="s">
        <v>17</v>
      </c>
      <c r="F1072" s="127" t="s">
        <v>1183</v>
      </c>
      <c r="G1072" s="126"/>
      <c r="H1072" s="128">
        <v>38.474999999999994</v>
      </c>
      <c r="I1072" s="129"/>
      <c r="J1072" s="130"/>
      <c r="K1072" s="128"/>
      <c r="L1072" s="128"/>
      <c r="M1072" s="128"/>
      <c r="N1072" s="128"/>
      <c r="O1072" s="130"/>
      <c r="P1072" s="130"/>
      <c r="Q1072" s="130"/>
      <c r="R1072" s="6"/>
      <c r="S1072" s="8"/>
    </row>
    <row r="1073" spans="1:20" ht="9.75" outlineLevel="5" x14ac:dyDescent="0.2">
      <c r="A1073" s="124"/>
      <c r="B1073" s="125"/>
      <c r="C1073" s="125"/>
      <c r="D1073" s="126"/>
      <c r="E1073" s="131"/>
      <c r="F1073" s="127" t="s">
        <v>1184</v>
      </c>
      <c r="G1073" s="126"/>
      <c r="H1073" s="128">
        <v>40.875</v>
      </c>
      <c r="I1073" s="129"/>
      <c r="J1073" s="130"/>
      <c r="K1073" s="128"/>
      <c r="L1073" s="128"/>
      <c r="M1073" s="128"/>
      <c r="N1073" s="128"/>
      <c r="O1073" s="130"/>
      <c r="P1073" s="130"/>
      <c r="Q1073" s="130"/>
      <c r="R1073" s="6"/>
      <c r="S1073" s="8"/>
    </row>
    <row r="1074" spans="1:20" ht="7.5" customHeight="1" outlineLevel="5" x14ac:dyDescent="0.15">
      <c r="A1074" s="8"/>
      <c r="B1074" s="80"/>
      <c r="C1074" s="79"/>
      <c r="D1074" s="82"/>
      <c r="E1074" s="37"/>
      <c r="F1074" s="83"/>
      <c r="G1074" s="82"/>
      <c r="H1074" s="84"/>
      <c r="I1074" s="86"/>
      <c r="J1074" s="39"/>
      <c r="K1074" s="43"/>
      <c r="L1074" s="43"/>
      <c r="M1074" s="43"/>
      <c r="N1074" s="43"/>
      <c r="O1074" s="39"/>
      <c r="P1074" s="39"/>
      <c r="Q1074" s="39"/>
      <c r="R1074" s="6"/>
      <c r="S1074" s="8"/>
    </row>
    <row r="1075" spans="1:20" ht="11.25" outlineLevel="4" x14ac:dyDescent="0.2">
      <c r="A1075" s="10"/>
      <c r="B1075" s="116"/>
      <c r="C1075" s="117">
        <v>290</v>
      </c>
      <c r="D1075" s="118" t="s">
        <v>256</v>
      </c>
      <c r="E1075" s="119" t="s">
        <v>1177</v>
      </c>
      <c r="F1075" s="120" t="s">
        <v>1178</v>
      </c>
      <c r="G1075" s="118" t="s">
        <v>262</v>
      </c>
      <c r="H1075" s="121">
        <v>91.252499999999998</v>
      </c>
      <c r="I1075" s="122"/>
      <c r="J1075" s="123">
        <f>H1075*I1075</f>
        <v>0</v>
      </c>
      <c r="K1075" s="121">
        <v>1.5E-3</v>
      </c>
      <c r="L1075" s="121">
        <f>H1075*K1075</f>
        <v>0.13687874999999999</v>
      </c>
      <c r="M1075" s="121"/>
      <c r="N1075" s="121">
        <f>H1075*M1075</f>
        <v>0</v>
      </c>
      <c r="O1075" s="123">
        <v>21</v>
      </c>
      <c r="P1075" s="123">
        <f>J1075*(O1075/100)</f>
        <v>0</v>
      </c>
      <c r="Q1075" s="123">
        <f>J1075+P1075</f>
        <v>0</v>
      </c>
      <c r="R1075" s="8"/>
      <c r="S1075" s="8"/>
      <c r="T1075" s="8"/>
    </row>
    <row r="1076" spans="1:20" ht="11.25" outlineLevel="4" x14ac:dyDescent="0.2">
      <c r="A1076" s="10"/>
      <c r="B1076" s="116"/>
      <c r="C1076" s="117">
        <v>291</v>
      </c>
      <c r="D1076" s="118" t="s">
        <v>200</v>
      </c>
      <c r="E1076" s="119" t="s">
        <v>1147</v>
      </c>
      <c r="F1076" s="120" t="s">
        <v>1148</v>
      </c>
      <c r="G1076" s="118" t="s">
        <v>259</v>
      </c>
      <c r="H1076" s="121">
        <v>4.7510000000000003</v>
      </c>
      <c r="I1076" s="122"/>
      <c r="J1076" s="123">
        <f>H1076*I1076</f>
        <v>0</v>
      </c>
      <c r="K1076" s="121"/>
      <c r="L1076" s="121">
        <f>H1076*K1076</f>
        <v>0</v>
      </c>
      <c r="M1076" s="121"/>
      <c r="N1076" s="121">
        <f>H1076*M1076</f>
        <v>0</v>
      </c>
      <c r="O1076" s="123">
        <v>21</v>
      </c>
      <c r="P1076" s="123">
        <f>J1076*(O1076/100)</f>
        <v>0</v>
      </c>
      <c r="Q1076" s="123">
        <f>J1076+P1076</f>
        <v>0</v>
      </c>
      <c r="R1076" s="8"/>
      <c r="S1076" s="8"/>
      <c r="T1076" s="8"/>
    </row>
    <row r="1077" spans="1:20" outlineLevel="4" x14ac:dyDescent="0.15">
      <c r="B1077" s="6"/>
      <c r="C1077" s="6"/>
      <c r="D1077" s="6"/>
      <c r="E1077" s="6"/>
      <c r="F1077" s="6"/>
      <c r="G1077" s="6"/>
      <c r="H1077" s="6"/>
      <c r="I1077" s="8"/>
      <c r="J1077" s="8"/>
      <c r="K1077" s="6"/>
      <c r="L1077" s="6"/>
      <c r="M1077" s="6"/>
      <c r="N1077" s="6"/>
      <c r="O1077" s="6"/>
      <c r="P1077" s="8"/>
      <c r="Q1077" s="8"/>
    </row>
    <row r="1078" spans="1:20" ht="10.5" outlineLevel="3" x14ac:dyDescent="0.15">
      <c r="A1078" s="73" t="s">
        <v>82</v>
      </c>
      <c r="B1078" s="109">
        <v>4</v>
      </c>
      <c r="C1078" s="110"/>
      <c r="D1078" s="111" t="s">
        <v>199</v>
      </c>
      <c r="E1078" s="111"/>
      <c r="F1078" s="112" t="s">
        <v>83</v>
      </c>
      <c r="G1078" s="111"/>
      <c r="H1078" s="113"/>
      <c r="I1078" s="114"/>
      <c r="J1078" s="75">
        <f>SUBTOTAL(9,J1079:J1094)</f>
        <v>0</v>
      </c>
      <c r="K1078" s="113"/>
      <c r="L1078" s="76">
        <f>SUBTOTAL(9,L1079:L1094)</f>
        <v>0</v>
      </c>
      <c r="M1078" s="113"/>
      <c r="N1078" s="76">
        <f>SUBTOTAL(9,N1079:N1094)</f>
        <v>0</v>
      </c>
      <c r="O1078" s="115"/>
      <c r="P1078" s="75">
        <f>SUBTOTAL(9,P1079:P1094)</f>
        <v>0</v>
      </c>
      <c r="Q1078" s="75">
        <f>SUBTOTAL(9,Q1079:Q1094)</f>
        <v>0</v>
      </c>
      <c r="R1078" s="6"/>
      <c r="S1078" s="8"/>
      <c r="T1078" s="8"/>
    </row>
    <row r="1079" spans="1:20" ht="11.25" outlineLevel="4" x14ac:dyDescent="0.2">
      <c r="A1079" s="10"/>
      <c r="B1079" s="116"/>
      <c r="C1079" s="117">
        <v>292</v>
      </c>
      <c r="D1079" s="118" t="s">
        <v>1187</v>
      </c>
      <c r="E1079" s="119" t="s">
        <v>1188</v>
      </c>
      <c r="F1079" s="120" t="s">
        <v>1189</v>
      </c>
      <c r="G1079" s="118" t="s">
        <v>338</v>
      </c>
      <c r="H1079" s="121">
        <v>22</v>
      </c>
      <c r="I1079" s="122"/>
      <c r="J1079" s="123">
        <f t="shared" ref="J1079:J1093" si="40">H1079*I1079</f>
        <v>0</v>
      </c>
      <c r="K1079" s="121"/>
      <c r="L1079" s="121">
        <f t="shared" ref="L1079:L1093" si="41">H1079*K1079</f>
        <v>0</v>
      </c>
      <c r="M1079" s="121"/>
      <c r="N1079" s="121">
        <f t="shared" ref="N1079:N1093" si="42">H1079*M1079</f>
        <v>0</v>
      </c>
      <c r="O1079" s="123">
        <v>21</v>
      </c>
      <c r="P1079" s="123">
        <f t="shared" ref="P1079:P1093" si="43">J1079*(O1079/100)</f>
        <v>0</v>
      </c>
      <c r="Q1079" s="123">
        <f t="shared" ref="Q1079:Q1093" si="44">J1079+P1079</f>
        <v>0</v>
      </c>
      <c r="R1079" s="8"/>
      <c r="S1079" s="8"/>
      <c r="T1079" s="8"/>
    </row>
    <row r="1080" spans="1:20" ht="11.25" outlineLevel="4" x14ac:dyDescent="0.2">
      <c r="A1080" s="10"/>
      <c r="B1080" s="116"/>
      <c r="C1080" s="117">
        <v>293</v>
      </c>
      <c r="D1080" s="118" t="s">
        <v>1187</v>
      </c>
      <c r="E1080" s="119" t="s">
        <v>1190</v>
      </c>
      <c r="F1080" s="120" t="s">
        <v>1191</v>
      </c>
      <c r="G1080" s="118" t="s">
        <v>338</v>
      </c>
      <c r="H1080" s="121">
        <v>25.7</v>
      </c>
      <c r="I1080" s="122"/>
      <c r="J1080" s="123">
        <f t="shared" si="40"/>
        <v>0</v>
      </c>
      <c r="K1080" s="121"/>
      <c r="L1080" s="121">
        <f t="shared" si="41"/>
        <v>0</v>
      </c>
      <c r="M1080" s="121"/>
      <c r="N1080" s="121">
        <f t="shared" si="42"/>
        <v>0</v>
      </c>
      <c r="O1080" s="123">
        <v>21</v>
      </c>
      <c r="P1080" s="123">
        <f t="shared" si="43"/>
        <v>0</v>
      </c>
      <c r="Q1080" s="123">
        <f t="shared" si="44"/>
        <v>0</v>
      </c>
      <c r="R1080" s="8"/>
      <c r="S1080" s="8"/>
      <c r="T1080" s="8"/>
    </row>
    <row r="1081" spans="1:20" ht="11.25" outlineLevel="4" x14ac:dyDescent="0.2">
      <c r="A1081" s="10"/>
      <c r="B1081" s="116"/>
      <c r="C1081" s="117">
        <v>294</v>
      </c>
      <c r="D1081" s="118" t="s">
        <v>1187</v>
      </c>
      <c r="E1081" s="119" t="s">
        <v>1192</v>
      </c>
      <c r="F1081" s="120" t="s">
        <v>1193</v>
      </c>
      <c r="G1081" s="118" t="s">
        <v>338</v>
      </c>
      <c r="H1081" s="121">
        <v>10.5</v>
      </c>
      <c r="I1081" s="122"/>
      <c r="J1081" s="123">
        <f t="shared" si="40"/>
        <v>0</v>
      </c>
      <c r="K1081" s="121"/>
      <c r="L1081" s="121">
        <f t="shared" si="41"/>
        <v>0</v>
      </c>
      <c r="M1081" s="121"/>
      <c r="N1081" s="121">
        <f t="shared" si="42"/>
        <v>0</v>
      </c>
      <c r="O1081" s="123">
        <v>21</v>
      </c>
      <c r="P1081" s="123">
        <f t="shared" si="43"/>
        <v>0</v>
      </c>
      <c r="Q1081" s="123">
        <f t="shared" si="44"/>
        <v>0</v>
      </c>
      <c r="R1081" s="8"/>
      <c r="S1081" s="8"/>
      <c r="T1081" s="8"/>
    </row>
    <row r="1082" spans="1:20" ht="11.25" outlineLevel="4" x14ac:dyDescent="0.2">
      <c r="A1082" s="10"/>
      <c r="B1082" s="116"/>
      <c r="C1082" s="117">
        <v>295</v>
      </c>
      <c r="D1082" s="118" t="s">
        <v>1187</v>
      </c>
      <c r="E1082" s="119" t="s">
        <v>1194</v>
      </c>
      <c r="F1082" s="120" t="s">
        <v>1195</v>
      </c>
      <c r="G1082" s="118" t="s">
        <v>338</v>
      </c>
      <c r="H1082" s="121">
        <v>12</v>
      </c>
      <c r="I1082" s="122"/>
      <c r="J1082" s="123">
        <f t="shared" si="40"/>
        <v>0</v>
      </c>
      <c r="K1082" s="121"/>
      <c r="L1082" s="121">
        <f t="shared" si="41"/>
        <v>0</v>
      </c>
      <c r="M1082" s="121"/>
      <c r="N1082" s="121">
        <f t="shared" si="42"/>
        <v>0</v>
      </c>
      <c r="O1082" s="123">
        <v>21</v>
      </c>
      <c r="P1082" s="123">
        <f t="shared" si="43"/>
        <v>0</v>
      </c>
      <c r="Q1082" s="123">
        <f t="shared" si="44"/>
        <v>0</v>
      </c>
      <c r="R1082" s="8"/>
      <c r="S1082" s="8"/>
      <c r="T1082" s="8"/>
    </row>
    <row r="1083" spans="1:20" ht="11.25" outlineLevel="4" x14ac:dyDescent="0.2">
      <c r="A1083" s="10"/>
      <c r="B1083" s="116"/>
      <c r="C1083" s="117">
        <v>296</v>
      </c>
      <c r="D1083" s="118" t="s">
        <v>1187</v>
      </c>
      <c r="E1083" s="119" t="s">
        <v>1196</v>
      </c>
      <c r="F1083" s="120" t="s">
        <v>1197</v>
      </c>
      <c r="G1083" s="118" t="s">
        <v>338</v>
      </c>
      <c r="H1083" s="121">
        <v>49.5</v>
      </c>
      <c r="I1083" s="122"/>
      <c r="J1083" s="123">
        <f t="shared" si="40"/>
        <v>0</v>
      </c>
      <c r="K1083" s="121"/>
      <c r="L1083" s="121">
        <f t="shared" si="41"/>
        <v>0</v>
      </c>
      <c r="M1083" s="121"/>
      <c r="N1083" s="121">
        <f t="shared" si="42"/>
        <v>0</v>
      </c>
      <c r="O1083" s="123">
        <v>21</v>
      </c>
      <c r="P1083" s="123">
        <f t="shared" si="43"/>
        <v>0</v>
      </c>
      <c r="Q1083" s="123">
        <f t="shared" si="44"/>
        <v>0</v>
      </c>
      <c r="R1083" s="8"/>
      <c r="S1083" s="8"/>
      <c r="T1083" s="8"/>
    </row>
    <row r="1084" spans="1:20" ht="11.25" outlineLevel="4" x14ac:dyDescent="0.2">
      <c r="A1084" s="10"/>
      <c r="B1084" s="116"/>
      <c r="C1084" s="117">
        <v>297</v>
      </c>
      <c r="D1084" s="118" t="s">
        <v>1187</v>
      </c>
      <c r="E1084" s="119" t="s">
        <v>1198</v>
      </c>
      <c r="F1084" s="120" t="s">
        <v>1199</v>
      </c>
      <c r="G1084" s="118" t="s">
        <v>332</v>
      </c>
      <c r="H1084" s="121">
        <v>5</v>
      </c>
      <c r="I1084" s="122"/>
      <c r="J1084" s="123">
        <f t="shared" si="40"/>
        <v>0</v>
      </c>
      <c r="K1084" s="121"/>
      <c r="L1084" s="121">
        <f t="shared" si="41"/>
        <v>0</v>
      </c>
      <c r="M1084" s="121"/>
      <c r="N1084" s="121">
        <f t="shared" si="42"/>
        <v>0</v>
      </c>
      <c r="O1084" s="123">
        <v>21</v>
      </c>
      <c r="P1084" s="123">
        <f t="shared" si="43"/>
        <v>0</v>
      </c>
      <c r="Q1084" s="123">
        <f t="shared" si="44"/>
        <v>0</v>
      </c>
      <c r="R1084" s="8"/>
      <c r="S1084" s="8"/>
      <c r="T1084" s="8"/>
    </row>
    <row r="1085" spans="1:20" ht="11.25" outlineLevel="4" x14ac:dyDescent="0.2">
      <c r="A1085" s="10"/>
      <c r="B1085" s="116"/>
      <c r="C1085" s="117">
        <v>298</v>
      </c>
      <c r="D1085" s="118" t="s">
        <v>1187</v>
      </c>
      <c r="E1085" s="119" t="s">
        <v>1200</v>
      </c>
      <c r="F1085" s="120" t="s">
        <v>1201</v>
      </c>
      <c r="G1085" s="118" t="s">
        <v>338</v>
      </c>
      <c r="H1085" s="121">
        <v>15</v>
      </c>
      <c r="I1085" s="122"/>
      <c r="J1085" s="123">
        <f t="shared" si="40"/>
        <v>0</v>
      </c>
      <c r="K1085" s="121"/>
      <c r="L1085" s="121">
        <f t="shared" si="41"/>
        <v>0</v>
      </c>
      <c r="M1085" s="121"/>
      <c r="N1085" s="121">
        <f t="shared" si="42"/>
        <v>0</v>
      </c>
      <c r="O1085" s="123">
        <v>21</v>
      </c>
      <c r="P1085" s="123">
        <f t="shared" si="43"/>
        <v>0</v>
      </c>
      <c r="Q1085" s="123">
        <f t="shared" si="44"/>
        <v>0</v>
      </c>
      <c r="R1085" s="8"/>
      <c r="S1085" s="8"/>
      <c r="T1085" s="8"/>
    </row>
    <row r="1086" spans="1:20" ht="11.25" outlineLevel="4" x14ac:dyDescent="0.2">
      <c r="A1086" s="10"/>
      <c r="B1086" s="116"/>
      <c r="C1086" s="117">
        <v>299</v>
      </c>
      <c r="D1086" s="118" t="s">
        <v>1187</v>
      </c>
      <c r="E1086" s="119" t="s">
        <v>1202</v>
      </c>
      <c r="F1086" s="120" t="s">
        <v>1203</v>
      </c>
      <c r="G1086" s="118" t="s">
        <v>338</v>
      </c>
      <c r="H1086" s="121">
        <v>16.57</v>
      </c>
      <c r="I1086" s="122"/>
      <c r="J1086" s="123">
        <f t="shared" si="40"/>
        <v>0</v>
      </c>
      <c r="K1086" s="121"/>
      <c r="L1086" s="121">
        <f t="shared" si="41"/>
        <v>0</v>
      </c>
      <c r="M1086" s="121"/>
      <c r="N1086" s="121">
        <f t="shared" si="42"/>
        <v>0</v>
      </c>
      <c r="O1086" s="123">
        <v>21</v>
      </c>
      <c r="P1086" s="123">
        <f t="shared" si="43"/>
        <v>0</v>
      </c>
      <c r="Q1086" s="123">
        <f t="shared" si="44"/>
        <v>0</v>
      </c>
      <c r="R1086" s="8"/>
      <c r="S1086" s="8"/>
      <c r="T1086" s="8"/>
    </row>
    <row r="1087" spans="1:20" ht="11.25" outlineLevel="4" x14ac:dyDescent="0.2">
      <c r="A1087" s="10"/>
      <c r="B1087" s="116"/>
      <c r="C1087" s="117">
        <v>300</v>
      </c>
      <c r="D1087" s="118" t="s">
        <v>1187</v>
      </c>
      <c r="E1087" s="119" t="s">
        <v>1204</v>
      </c>
      <c r="F1087" s="120" t="s">
        <v>1205</v>
      </c>
      <c r="G1087" s="118" t="s">
        <v>338</v>
      </c>
      <c r="H1087" s="121">
        <v>66.77</v>
      </c>
      <c r="I1087" s="122"/>
      <c r="J1087" s="123">
        <f t="shared" si="40"/>
        <v>0</v>
      </c>
      <c r="K1087" s="121"/>
      <c r="L1087" s="121">
        <f t="shared" si="41"/>
        <v>0</v>
      </c>
      <c r="M1087" s="121"/>
      <c r="N1087" s="121">
        <f t="shared" si="42"/>
        <v>0</v>
      </c>
      <c r="O1087" s="123">
        <v>21</v>
      </c>
      <c r="P1087" s="123">
        <f t="shared" si="43"/>
        <v>0</v>
      </c>
      <c r="Q1087" s="123">
        <f t="shared" si="44"/>
        <v>0</v>
      </c>
      <c r="R1087" s="8"/>
      <c r="S1087" s="8"/>
      <c r="T1087" s="8"/>
    </row>
    <row r="1088" spans="1:20" ht="11.25" outlineLevel="4" x14ac:dyDescent="0.2">
      <c r="A1088" s="10"/>
      <c r="B1088" s="116"/>
      <c r="C1088" s="117">
        <v>301</v>
      </c>
      <c r="D1088" s="118" t="s">
        <v>1187</v>
      </c>
      <c r="E1088" s="119" t="s">
        <v>1206</v>
      </c>
      <c r="F1088" s="120" t="s">
        <v>1207</v>
      </c>
      <c r="G1088" s="118" t="s">
        <v>338</v>
      </c>
      <c r="H1088" s="121">
        <v>50.11</v>
      </c>
      <c r="I1088" s="122"/>
      <c r="J1088" s="123">
        <f t="shared" si="40"/>
        <v>0</v>
      </c>
      <c r="K1088" s="121"/>
      <c r="L1088" s="121">
        <f t="shared" si="41"/>
        <v>0</v>
      </c>
      <c r="M1088" s="121"/>
      <c r="N1088" s="121">
        <f t="shared" si="42"/>
        <v>0</v>
      </c>
      <c r="O1088" s="123">
        <v>21</v>
      </c>
      <c r="P1088" s="123">
        <f t="shared" si="43"/>
        <v>0</v>
      </c>
      <c r="Q1088" s="123">
        <f t="shared" si="44"/>
        <v>0</v>
      </c>
      <c r="R1088" s="8"/>
      <c r="S1088" s="8"/>
      <c r="T1088" s="8"/>
    </row>
    <row r="1089" spans="1:20" ht="11.25" outlineLevel="4" x14ac:dyDescent="0.2">
      <c r="A1089" s="10"/>
      <c r="B1089" s="116"/>
      <c r="C1089" s="117">
        <v>302</v>
      </c>
      <c r="D1089" s="118" t="s">
        <v>1187</v>
      </c>
      <c r="E1089" s="119" t="s">
        <v>1208</v>
      </c>
      <c r="F1089" s="120" t="s">
        <v>1209</v>
      </c>
      <c r="G1089" s="118" t="s">
        <v>338</v>
      </c>
      <c r="H1089" s="121">
        <v>18</v>
      </c>
      <c r="I1089" s="122"/>
      <c r="J1089" s="123">
        <f t="shared" si="40"/>
        <v>0</v>
      </c>
      <c r="K1089" s="121"/>
      <c r="L1089" s="121">
        <f t="shared" si="41"/>
        <v>0</v>
      </c>
      <c r="M1089" s="121"/>
      <c r="N1089" s="121">
        <f t="shared" si="42"/>
        <v>0</v>
      </c>
      <c r="O1089" s="123">
        <v>21</v>
      </c>
      <c r="P1089" s="123">
        <f t="shared" si="43"/>
        <v>0</v>
      </c>
      <c r="Q1089" s="123">
        <f t="shared" si="44"/>
        <v>0</v>
      </c>
      <c r="R1089" s="8"/>
      <c r="S1089" s="8"/>
      <c r="T1089" s="8"/>
    </row>
    <row r="1090" spans="1:20" ht="11.25" outlineLevel="4" x14ac:dyDescent="0.2">
      <c r="A1090" s="10"/>
      <c r="B1090" s="116"/>
      <c r="C1090" s="117">
        <v>303</v>
      </c>
      <c r="D1090" s="118" t="s">
        <v>1187</v>
      </c>
      <c r="E1090" s="119" t="s">
        <v>1210</v>
      </c>
      <c r="F1090" s="120" t="s">
        <v>1211</v>
      </c>
      <c r="G1090" s="118" t="s">
        <v>338</v>
      </c>
      <c r="H1090" s="121">
        <v>13.1</v>
      </c>
      <c r="I1090" s="122"/>
      <c r="J1090" s="123">
        <f t="shared" si="40"/>
        <v>0</v>
      </c>
      <c r="K1090" s="121"/>
      <c r="L1090" s="121">
        <f t="shared" si="41"/>
        <v>0</v>
      </c>
      <c r="M1090" s="121"/>
      <c r="N1090" s="121">
        <f t="shared" si="42"/>
        <v>0</v>
      </c>
      <c r="O1090" s="123">
        <v>21</v>
      </c>
      <c r="P1090" s="123">
        <f t="shared" si="43"/>
        <v>0</v>
      </c>
      <c r="Q1090" s="123">
        <f t="shared" si="44"/>
        <v>0</v>
      </c>
      <c r="R1090" s="8"/>
      <c r="S1090" s="8"/>
      <c r="T1090" s="8"/>
    </row>
    <row r="1091" spans="1:20" ht="11.25" outlineLevel="4" x14ac:dyDescent="0.2">
      <c r="A1091" s="10"/>
      <c r="B1091" s="116"/>
      <c r="C1091" s="117">
        <v>304</v>
      </c>
      <c r="D1091" s="118" t="s">
        <v>1187</v>
      </c>
      <c r="E1091" s="119" t="s">
        <v>1212</v>
      </c>
      <c r="F1091" s="120" t="s">
        <v>1213</v>
      </c>
      <c r="G1091" s="118" t="s">
        <v>332</v>
      </c>
      <c r="H1091" s="121">
        <v>6</v>
      </c>
      <c r="I1091" s="122"/>
      <c r="J1091" s="123">
        <f t="shared" si="40"/>
        <v>0</v>
      </c>
      <c r="K1091" s="121"/>
      <c r="L1091" s="121">
        <f t="shared" si="41"/>
        <v>0</v>
      </c>
      <c r="M1091" s="121"/>
      <c r="N1091" s="121">
        <f t="shared" si="42"/>
        <v>0</v>
      </c>
      <c r="O1091" s="123">
        <v>21</v>
      </c>
      <c r="P1091" s="123">
        <f t="shared" si="43"/>
        <v>0</v>
      </c>
      <c r="Q1091" s="123">
        <f t="shared" si="44"/>
        <v>0</v>
      </c>
      <c r="R1091" s="8"/>
      <c r="S1091" s="8"/>
      <c r="T1091" s="8"/>
    </row>
    <row r="1092" spans="1:20" ht="11.25" outlineLevel="4" x14ac:dyDescent="0.2">
      <c r="A1092" s="10"/>
      <c r="B1092" s="116"/>
      <c r="C1092" s="117">
        <v>305</v>
      </c>
      <c r="D1092" s="118" t="s">
        <v>1187</v>
      </c>
      <c r="E1092" s="119" t="s">
        <v>1214</v>
      </c>
      <c r="F1092" s="120" t="s">
        <v>1215</v>
      </c>
      <c r="G1092" s="118" t="s">
        <v>332</v>
      </c>
      <c r="H1092" s="121">
        <v>6</v>
      </c>
      <c r="I1092" s="122"/>
      <c r="J1092" s="123">
        <f t="shared" si="40"/>
        <v>0</v>
      </c>
      <c r="K1092" s="121"/>
      <c r="L1092" s="121">
        <f t="shared" si="41"/>
        <v>0</v>
      </c>
      <c r="M1092" s="121"/>
      <c r="N1092" s="121">
        <f t="shared" si="42"/>
        <v>0</v>
      </c>
      <c r="O1092" s="123">
        <v>21</v>
      </c>
      <c r="P1092" s="123">
        <f t="shared" si="43"/>
        <v>0</v>
      </c>
      <c r="Q1092" s="123">
        <f t="shared" si="44"/>
        <v>0</v>
      </c>
      <c r="R1092" s="8"/>
      <c r="S1092" s="8"/>
      <c r="T1092" s="8"/>
    </row>
    <row r="1093" spans="1:20" ht="11.25" outlineLevel="4" x14ac:dyDescent="0.2">
      <c r="A1093" s="10"/>
      <c r="B1093" s="116"/>
      <c r="C1093" s="117">
        <v>306</v>
      </c>
      <c r="D1093" s="118" t="s">
        <v>200</v>
      </c>
      <c r="E1093" s="119" t="s">
        <v>1216</v>
      </c>
      <c r="F1093" s="120" t="s">
        <v>1217</v>
      </c>
      <c r="G1093" s="118" t="s">
        <v>1218</v>
      </c>
      <c r="H1093" s="121">
        <v>0.92</v>
      </c>
      <c r="I1093" s="122"/>
      <c r="J1093" s="123">
        <f t="shared" si="40"/>
        <v>0</v>
      </c>
      <c r="K1093" s="121"/>
      <c r="L1093" s="121">
        <f t="shared" si="41"/>
        <v>0</v>
      </c>
      <c r="M1093" s="121"/>
      <c r="N1093" s="121">
        <f t="shared" si="42"/>
        <v>0</v>
      </c>
      <c r="O1093" s="123">
        <v>21</v>
      </c>
      <c r="P1093" s="123">
        <f t="shared" si="43"/>
        <v>0</v>
      </c>
      <c r="Q1093" s="123">
        <f t="shared" si="44"/>
        <v>0</v>
      </c>
      <c r="R1093" s="8"/>
      <c r="S1093" s="8"/>
      <c r="T1093" s="8"/>
    </row>
    <row r="1094" spans="1:20" outlineLevel="4" x14ac:dyDescent="0.15">
      <c r="B1094" s="6"/>
      <c r="C1094" s="6"/>
      <c r="D1094" s="6"/>
      <c r="E1094" s="6"/>
      <c r="F1094" s="6"/>
      <c r="G1094" s="6"/>
      <c r="H1094" s="6"/>
      <c r="I1094" s="8"/>
      <c r="J1094" s="8"/>
      <c r="K1094" s="6"/>
      <c r="L1094" s="6"/>
      <c r="M1094" s="6"/>
      <c r="N1094" s="6"/>
      <c r="O1094" s="6"/>
      <c r="P1094" s="8"/>
      <c r="Q1094" s="8"/>
    </row>
    <row r="1095" spans="1:20" ht="10.5" outlineLevel="3" x14ac:dyDescent="0.15">
      <c r="A1095" s="73" t="s">
        <v>84</v>
      </c>
      <c r="B1095" s="109">
        <v>4</v>
      </c>
      <c r="C1095" s="110"/>
      <c r="D1095" s="111" t="s">
        <v>199</v>
      </c>
      <c r="E1095" s="111"/>
      <c r="F1095" s="112" t="s">
        <v>85</v>
      </c>
      <c r="G1095" s="111"/>
      <c r="H1095" s="113"/>
      <c r="I1095" s="114"/>
      <c r="J1095" s="75">
        <f>SUBTOTAL(9,J1096:J1106)</f>
        <v>0</v>
      </c>
      <c r="K1095" s="113"/>
      <c r="L1095" s="76">
        <f>SUBTOTAL(9,L1096:L1106)</f>
        <v>0</v>
      </c>
      <c r="M1095" s="113"/>
      <c r="N1095" s="76">
        <f>SUBTOTAL(9,N1096:N1106)</f>
        <v>0</v>
      </c>
      <c r="O1095" s="115"/>
      <c r="P1095" s="75">
        <f>SUBTOTAL(9,P1096:P1106)</f>
        <v>0</v>
      </c>
      <c r="Q1095" s="75">
        <f>SUBTOTAL(9,Q1096:Q1106)</f>
        <v>0</v>
      </c>
      <c r="R1095" s="6"/>
      <c r="S1095" s="8"/>
      <c r="T1095" s="8"/>
    </row>
    <row r="1096" spans="1:20" ht="11.25" outlineLevel="4" x14ac:dyDescent="0.2">
      <c r="A1096" s="10"/>
      <c r="B1096" s="116"/>
      <c r="C1096" s="117">
        <v>307</v>
      </c>
      <c r="D1096" s="118" t="s">
        <v>1187</v>
      </c>
      <c r="E1096" s="119" t="s">
        <v>1219</v>
      </c>
      <c r="F1096" s="120" t="s">
        <v>1220</v>
      </c>
      <c r="G1096" s="118" t="s">
        <v>338</v>
      </c>
      <c r="H1096" s="121">
        <v>25</v>
      </c>
      <c r="I1096" s="122"/>
      <c r="J1096" s="123">
        <f t="shared" ref="J1096:J1105" si="45">H1096*I1096</f>
        <v>0</v>
      </c>
      <c r="K1096" s="121"/>
      <c r="L1096" s="121">
        <f t="shared" ref="L1096:L1105" si="46">H1096*K1096</f>
        <v>0</v>
      </c>
      <c r="M1096" s="121"/>
      <c r="N1096" s="121">
        <f t="shared" ref="N1096:N1105" si="47">H1096*M1096</f>
        <v>0</v>
      </c>
      <c r="O1096" s="123">
        <v>21</v>
      </c>
      <c r="P1096" s="123">
        <f t="shared" ref="P1096:P1105" si="48">J1096*(O1096/100)</f>
        <v>0</v>
      </c>
      <c r="Q1096" s="123">
        <f t="shared" ref="Q1096:Q1105" si="49">J1096+P1096</f>
        <v>0</v>
      </c>
      <c r="R1096" s="8"/>
      <c r="S1096" s="8"/>
      <c r="T1096" s="8"/>
    </row>
    <row r="1097" spans="1:20" ht="11.25" outlineLevel="4" x14ac:dyDescent="0.2">
      <c r="A1097" s="10"/>
      <c r="B1097" s="116"/>
      <c r="C1097" s="117">
        <v>308</v>
      </c>
      <c r="D1097" s="118" t="s">
        <v>1187</v>
      </c>
      <c r="E1097" s="119" t="s">
        <v>1221</v>
      </c>
      <c r="F1097" s="120" t="s">
        <v>1222</v>
      </c>
      <c r="G1097" s="118" t="s">
        <v>338</v>
      </c>
      <c r="H1097" s="121">
        <v>43.5</v>
      </c>
      <c r="I1097" s="122"/>
      <c r="J1097" s="123">
        <f t="shared" si="45"/>
        <v>0</v>
      </c>
      <c r="K1097" s="121"/>
      <c r="L1097" s="121">
        <f t="shared" si="46"/>
        <v>0</v>
      </c>
      <c r="M1097" s="121"/>
      <c r="N1097" s="121">
        <f t="shared" si="47"/>
        <v>0</v>
      </c>
      <c r="O1097" s="123">
        <v>21</v>
      </c>
      <c r="P1097" s="123">
        <f t="shared" si="48"/>
        <v>0</v>
      </c>
      <c r="Q1097" s="123">
        <f t="shared" si="49"/>
        <v>0</v>
      </c>
      <c r="R1097" s="8"/>
      <c r="S1097" s="8"/>
      <c r="T1097" s="8"/>
    </row>
    <row r="1098" spans="1:20" ht="11.25" outlineLevel="4" x14ac:dyDescent="0.2">
      <c r="A1098" s="10"/>
      <c r="B1098" s="116"/>
      <c r="C1098" s="117">
        <v>309</v>
      </c>
      <c r="D1098" s="118" t="s">
        <v>1187</v>
      </c>
      <c r="E1098" s="119" t="s">
        <v>1223</v>
      </c>
      <c r="F1098" s="120" t="s">
        <v>1224</v>
      </c>
      <c r="G1098" s="118" t="s">
        <v>338</v>
      </c>
      <c r="H1098" s="121">
        <v>12</v>
      </c>
      <c r="I1098" s="122"/>
      <c r="J1098" s="123">
        <f t="shared" si="45"/>
        <v>0</v>
      </c>
      <c r="K1098" s="121"/>
      <c r="L1098" s="121">
        <f t="shared" si="46"/>
        <v>0</v>
      </c>
      <c r="M1098" s="121"/>
      <c r="N1098" s="121">
        <f t="shared" si="47"/>
        <v>0</v>
      </c>
      <c r="O1098" s="123">
        <v>21</v>
      </c>
      <c r="P1098" s="123">
        <f t="shared" si="48"/>
        <v>0</v>
      </c>
      <c r="Q1098" s="123">
        <f t="shared" si="49"/>
        <v>0</v>
      </c>
      <c r="R1098" s="8"/>
      <c r="S1098" s="8"/>
      <c r="T1098" s="8"/>
    </row>
    <row r="1099" spans="1:20" ht="11.25" outlineLevel="4" x14ac:dyDescent="0.2">
      <c r="A1099" s="10"/>
      <c r="B1099" s="116"/>
      <c r="C1099" s="117">
        <v>310</v>
      </c>
      <c r="D1099" s="118" t="s">
        <v>1187</v>
      </c>
      <c r="E1099" s="119" t="s">
        <v>1225</v>
      </c>
      <c r="F1099" s="120" t="s">
        <v>1226</v>
      </c>
      <c r="G1099" s="118" t="s">
        <v>338</v>
      </c>
      <c r="H1099" s="121">
        <v>32</v>
      </c>
      <c r="I1099" s="122"/>
      <c r="J1099" s="123">
        <f t="shared" si="45"/>
        <v>0</v>
      </c>
      <c r="K1099" s="121"/>
      <c r="L1099" s="121">
        <f t="shared" si="46"/>
        <v>0</v>
      </c>
      <c r="M1099" s="121"/>
      <c r="N1099" s="121">
        <f t="shared" si="47"/>
        <v>0</v>
      </c>
      <c r="O1099" s="123">
        <v>21</v>
      </c>
      <c r="P1099" s="123">
        <f t="shared" si="48"/>
        <v>0</v>
      </c>
      <c r="Q1099" s="123">
        <f t="shared" si="49"/>
        <v>0</v>
      </c>
      <c r="R1099" s="8"/>
      <c r="S1099" s="8"/>
      <c r="T1099" s="8"/>
    </row>
    <row r="1100" spans="1:20" ht="11.25" outlineLevel="4" x14ac:dyDescent="0.2">
      <c r="A1100" s="10"/>
      <c r="B1100" s="116"/>
      <c r="C1100" s="117">
        <v>311</v>
      </c>
      <c r="D1100" s="118" t="s">
        <v>1187</v>
      </c>
      <c r="E1100" s="119" t="s">
        <v>1227</v>
      </c>
      <c r="F1100" s="120" t="s">
        <v>1228</v>
      </c>
      <c r="G1100" s="118" t="s">
        <v>332</v>
      </c>
      <c r="H1100" s="121">
        <v>14</v>
      </c>
      <c r="I1100" s="122"/>
      <c r="J1100" s="123">
        <f t="shared" si="45"/>
        <v>0</v>
      </c>
      <c r="K1100" s="121"/>
      <c r="L1100" s="121">
        <f t="shared" si="46"/>
        <v>0</v>
      </c>
      <c r="M1100" s="121"/>
      <c r="N1100" s="121">
        <f t="shared" si="47"/>
        <v>0</v>
      </c>
      <c r="O1100" s="123">
        <v>21</v>
      </c>
      <c r="P1100" s="123">
        <f t="shared" si="48"/>
        <v>0</v>
      </c>
      <c r="Q1100" s="123">
        <f t="shared" si="49"/>
        <v>0</v>
      </c>
      <c r="R1100" s="8"/>
      <c r="S1100" s="8"/>
      <c r="T1100" s="8"/>
    </row>
    <row r="1101" spans="1:20" ht="11.25" outlineLevel="4" x14ac:dyDescent="0.2">
      <c r="A1101" s="10"/>
      <c r="B1101" s="116"/>
      <c r="C1101" s="117">
        <v>312</v>
      </c>
      <c r="D1101" s="118" t="s">
        <v>1187</v>
      </c>
      <c r="E1101" s="119" t="s">
        <v>1229</v>
      </c>
      <c r="F1101" s="120" t="s">
        <v>1230</v>
      </c>
      <c r="G1101" s="118" t="s">
        <v>338</v>
      </c>
      <c r="H1101" s="121">
        <v>12</v>
      </c>
      <c r="I1101" s="122"/>
      <c r="J1101" s="123">
        <f t="shared" si="45"/>
        <v>0</v>
      </c>
      <c r="K1101" s="121"/>
      <c r="L1101" s="121">
        <f t="shared" si="46"/>
        <v>0</v>
      </c>
      <c r="M1101" s="121"/>
      <c r="N1101" s="121">
        <f t="shared" si="47"/>
        <v>0</v>
      </c>
      <c r="O1101" s="123">
        <v>21</v>
      </c>
      <c r="P1101" s="123">
        <f t="shared" si="48"/>
        <v>0</v>
      </c>
      <c r="Q1101" s="123">
        <f t="shared" si="49"/>
        <v>0</v>
      </c>
      <c r="R1101" s="8"/>
      <c r="S1101" s="8"/>
      <c r="T1101" s="8"/>
    </row>
    <row r="1102" spans="1:20" ht="11.25" outlineLevel="4" x14ac:dyDescent="0.2">
      <c r="A1102" s="10"/>
      <c r="B1102" s="116"/>
      <c r="C1102" s="117">
        <v>313</v>
      </c>
      <c r="D1102" s="118" t="s">
        <v>1187</v>
      </c>
      <c r="E1102" s="119" t="s">
        <v>1231</v>
      </c>
      <c r="F1102" s="120" t="s">
        <v>1230</v>
      </c>
      <c r="G1102" s="118" t="s">
        <v>338</v>
      </c>
      <c r="H1102" s="121">
        <v>32</v>
      </c>
      <c r="I1102" s="122"/>
      <c r="J1102" s="123">
        <f t="shared" si="45"/>
        <v>0</v>
      </c>
      <c r="K1102" s="121"/>
      <c r="L1102" s="121">
        <f t="shared" si="46"/>
        <v>0</v>
      </c>
      <c r="M1102" s="121"/>
      <c r="N1102" s="121">
        <f t="shared" si="47"/>
        <v>0</v>
      </c>
      <c r="O1102" s="123">
        <v>21</v>
      </c>
      <c r="P1102" s="123">
        <f t="shared" si="48"/>
        <v>0</v>
      </c>
      <c r="Q1102" s="123">
        <f t="shared" si="49"/>
        <v>0</v>
      </c>
      <c r="R1102" s="8"/>
      <c r="S1102" s="8"/>
      <c r="T1102" s="8"/>
    </row>
    <row r="1103" spans="1:20" ht="11.25" outlineLevel="4" x14ac:dyDescent="0.2">
      <c r="A1103" s="10"/>
      <c r="B1103" s="116"/>
      <c r="C1103" s="117">
        <v>314</v>
      </c>
      <c r="D1103" s="118" t="s">
        <v>1187</v>
      </c>
      <c r="E1103" s="119" t="s">
        <v>1232</v>
      </c>
      <c r="F1103" s="120" t="s">
        <v>1233</v>
      </c>
      <c r="G1103" s="118" t="s">
        <v>338</v>
      </c>
      <c r="H1103" s="121">
        <v>25</v>
      </c>
      <c r="I1103" s="122"/>
      <c r="J1103" s="123">
        <f t="shared" si="45"/>
        <v>0</v>
      </c>
      <c r="K1103" s="121"/>
      <c r="L1103" s="121">
        <f t="shared" si="46"/>
        <v>0</v>
      </c>
      <c r="M1103" s="121"/>
      <c r="N1103" s="121">
        <f t="shared" si="47"/>
        <v>0</v>
      </c>
      <c r="O1103" s="123">
        <v>21</v>
      </c>
      <c r="P1103" s="123">
        <f t="shared" si="48"/>
        <v>0</v>
      </c>
      <c r="Q1103" s="123">
        <f t="shared" si="49"/>
        <v>0</v>
      </c>
      <c r="R1103" s="8"/>
      <c r="S1103" s="8"/>
      <c r="T1103" s="8"/>
    </row>
    <row r="1104" spans="1:20" ht="11.25" outlineLevel="4" x14ac:dyDescent="0.2">
      <c r="A1104" s="10"/>
      <c r="B1104" s="116"/>
      <c r="C1104" s="117">
        <v>315</v>
      </c>
      <c r="D1104" s="118" t="s">
        <v>1187</v>
      </c>
      <c r="E1104" s="119" t="s">
        <v>1234</v>
      </c>
      <c r="F1104" s="120" t="s">
        <v>1233</v>
      </c>
      <c r="G1104" s="118" t="s">
        <v>338</v>
      </c>
      <c r="H1104" s="121">
        <v>43.5</v>
      </c>
      <c r="I1104" s="122"/>
      <c r="J1104" s="123">
        <f t="shared" si="45"/>
        <v>0</v>
      </c>
      <c r="K1104" s="121"/>
      <c r="L1104" s="121">
        <f t="shared" si="46"/>
        <v>0</v>
      </c>
      <c r="M1104" s="121"/>
      <c r="N1104" s="121">
        <f t="shared" si="47"/>
        <v>0</v>
      </c>
      <c r="O1104" s="123">
        <v>21</v>
      </c>
      <c r="P1104" s="123">
        <f t="shared" si="48"/>
        <v>0</v>
      </c>
      <c r="Q1104" s="123">
        <f t="shared" si="49"/>
        <v>0</v>
      </c>
      <c r="R1104" s="8"/>
      <c r="S1104" s="8"/>
      <c r="T1104" s="8"/>
    </row>
    <row r="1105" spans="1:20" ht="11.25" outlineLevel="4" x14ac:dyDescent="0.2">
      <c r="A1105" s="10"/>
      <c r="B1105" s="116"/>
      <c r="C1105" s="117">
        <v>316</v>
      </c>
      <c r="D1105" s="118" t="s">
        <v>200</v>
      </c>
      <c r="E1105" s="119" t="s">
        <v>1235</v>
      </c>
      <c r="F1105" s="120" t="s">
        <v>1236</v>
      </c>
      <c r="G1105" s="118" t="s">
        <v>1218</v>
      </c>
      <c r="H1105" s="121">
        <v>0.56000000000000005</v>
      </c>
      <c r="I1105" s="122"/>
      <c r="J1105" s="123">
        <f t="shared" si="45"/>
        <v>0</v>
      </c>
      <c r="K1105" s="121"/>
      <c r="L1105" s="121">
        <f t="shared" si="46"/>
        <v>0</v>
      </c>
      <c r="M1105" s="121"/>
      <c r="N1105" s="121">
        <f t="shared" si="47"/>
        <v>0</v>
      </c>
      <c r="O1105" s="123">
        <v>21</v>
      </c>
      <c r="P1105" s="123">
        <f t="shared" si="48"/>
        <v>0</v>
      </c>
      <c r="Q1105" s="123">
        <f t="shared" si="49"/>
        <v>0</v>
      </c>
      <c r="R1105" s="8"/>
      <c r="S1105" s="8"/>
      <c r="T1105" s="8"/>
    </row>
    <row r="1106" spans="1:20" outlineLevel="4" x14ac:dyDescent="0.15">
      <c r="B1106" s="6"/>
      <c r="C1106" s="6"/>
      <c r="D1106" s="6"/>
      <c r="E1106" s="6"/>
      <c r="F1106" s="6"/>
      <c r="G1106" s="6"/>
      <c r="H1106" s="6"/>
      <c r="I1106" s="8"/>
      <c r="J1106" s="8"/>
      <c r="K1106" s="6"/>
      <c r="L1106" s="6"/>
      <c r="M1106" s="6"/>
      <c r="N1106" s="6"/>
      <c r="O1106" s="6"/>
      <c r="P1106" s="8"/>
      <c r="Q1106" s="8"/>
    </row>
    <row r="1107" spans="1:20" ht="10.5" outlineLevel="3" x14ac:dyDescent="0.15">
      <c r="A1107" s="73" t="s">
        <v>86</v>
      </c>
      <c r="B1107" s="109">
        <v>4</v>
      </c>
      <c r="C1107" s="110"/>
      <c r="D1107" s="111" t="s">
        <v>199</v>
      </c>
      <c r="E1107" s="111"/>
      <c r="F1107" s="112" t="s">
        <v>87</v>
      </c>
      <c r="G1107" s="111"/>
      <c r="H1107" s="113"/>
      <c r="I1107" s="114"/>
      <c r="J1107" s="75">
        <f>SUBTOTAL(9,J1108:J1135)</f>
        <v>0</v>
      </c>
      <c r="K1107" s="113"/>
      <c r="L1107" s="76">
        <f>SUBTOTAL(9,L1108:L1135)</f>
        <v>0</v>
      </c>
      <c r="M1107" s="113"/>
      <c r="N1107" s="76">
        <f>SUBTOTAL(9,N1108:N1135)</f>
        <v>0</v>
      </c>
      <c r="O1107" s="115"/>
      <c r="P1107" s="75">
        <f>SUBTOTAL(9,P1108:P1135)</f>
        <v>0</v>
      </c>
      <c r="Q1107" s="75">
        <f>SUBTOTAL(9,Q1108:Q1135)</f>
        <v>0</v>
      </c>
      <c r="R1107" s="6"/>
      <c r="S1107" s="8"/>
      <c r="T1107" s="8"/>
    </row>
    <row r="1108" spans="1:20" ht="11.25" outlineLevel="4" x14ac:dyDescent="0.2">
      <c r="A1108" s="10"/>
      <c r="B1108" s="116"/>
      <c r="C1108" s="117">
        <v>317</v>
      </c>
      <c r="D1108" s="118" t="s">
        <v>1187</v>
      </c>
      <c r="E1108" s="119" t="s">
        <v>1237</v>
      </c>
      <c r="F1108" s="120" t="s">
        <v>1238</v>
      </c>
      <c r="G1108" s="118"/>
      <c r="H1108" s="121">
        <v>0</v>
      </c>
      <c r="I1108" s="122"/>
      <c r="J1108" s="123">
        <f t="shared" ref="J1108:J1134" si="50">H1108*I1108</f>
        <v>0</v>
      </c>
      <c r="K1108" s="121"/>
      <c r="L1108" s="121">
        <f t="shared" ref="L1108:L1134" si="51">H1108*K1108</f>
        <v>0</v>
      </c>
      <c r="M1108" s="121"/>
      <c r="N1108" s="121">
        <f t="shared" ref="N1108:N1134" si="52">H1108*M1108</f>
        <v>0</v>
      </c>
      <c r="O1108" s="123">
        <v>21</v>
      </c>
      <c r="P1108" s="123">
        <f t="shared" ref="P1108:P1134" si="53">J1108*(O1108/100)</f>
        <v>0</v>
      </c>
      <c r="Q1108" s="123">
        <f t="shared" ref="Q1108:Q1134" si="54">J1108+P1108</f>
        <v>0</v>
      </c>
      <c r="R1108" s="8"/>
      <c r="S1108" s="8"/>
      <c r="T1108" s="8"/>
    </row>
    <row r="1109" spans="1:20" ht="11.25" outlineLevel="4" x14ac:dyDescent="0.2">
      <c r="A1109" s="10"/>
      <c r="B1109" s="116"/>
      <c r="C1109" s="117">
        <v>318</v>
      </c>
      <c r="D1109" s="118" t="s">
        <v>1187</v>
      </c>
      <c r="E1109" s="119" t="s">
        <v>1239</v>
      </c>
      <c r="F1109" s="120" t="s">
        <v>1240</v>
      </c>
      <c r="G1109" s="118"/>
      <c r="H1109" s="121">
        <v>0</v>
      </c>
      <c r="I1109" s="122"/>
      <c r="J1109" s="123">
        <f t="shared" si="50"/>
        <v>0</v>
      </c>
      <c r="K1109" s="121"/>
      <c r="L1109" s="121">
        <f t="shared" si="51"/>
        <v>0</v>
      </c>
      <c r="M1109" s="121"/>
      <c r="N1109" s="121">
        <f t="shared" si="52"/>
        <v>0</v>
      </c>
      <c r="O1109" s="123">
        <v>21</v>
      </c>
      <c r="P1109" s="123">
        <f t="shared" si="53"/>
        <v>0</v>
      </c>
      <c r="Q1109" s="123">
        <f t="shared" si="54"/>
        <v>0</v>
      </c>
      <c r="R1109" s="8"/>
      <c r="S1109" s="8"/>
      <c r="T1109" s="8"/>
    </row>
    <row r="1110" spans="1:20" ht="11.25" outlineLevel="4" x14ac:dyDescent="0.2">
      <c r="A1110" s="10"/>
      <c r="B1110" s="116"/>
      <c r="C1110" s="117">
        <v>319</v>
      </c>
      <c r="D1110" s="118" t="s">
        <v>1187</v>
      </c>
      <c r="E1110" s="119" t="s">
        <v>1241</v>
      </c>
      <c r="F1110" s="120" t="s">
        <v>1242</v>
      </c>
      <c r="G1110" s="118" t="s">
        <v>332</v>
      </c>
      <c r="H1110" s="121">
        <v>1</v>
      </c>
      <c r="I1110" s="122"/>
      <c r="J1110" s="123">
        <f t="shared" si="50"/>
        <v>0</v>
      </c>
      <c r="K1110" s="121"/>
      <c r="L1110" s="121">
        <f t="shared" si="51"/>
        <v>0</v>
      </c>
      <c r="M1110" s="121"/>
      <c r="N1110" s="121">
        <f t="shared" si="52"/>
        <v>0</v>
      </c>
      <c r="O1110" s="123">
        <v>21</v>
      </c>
      <c r="P1110" s="123">
        <f t="shared" si="53"/>
        <v>0</v>
      </c>
      <c r="Q1110" s="123">
        <f t="shared" si="54"/>
        <v>0</v>
      </c>
      <c r="R1110" s="8"/>
      <c r="S1110" s="8"/>
      <c r="T1110" s="8"/>
    </row>
    <row r="1111" spans="1:20" ht="11.25" outlineLevel="4" x14ac:dyDescent="0.2">
      <c r="A1111" s="10"/>
      <c r="B1111" s="116"/>
      <c r="C1111" s="117">
        <v>320</v>
      </c>
      <c r="D1111" s="118" t="s">
        <v>1187</v>
      </c>
      <c r="E1111" s="119" t="s">
        <v>1243</v>
      </c>
      <c r="F1111" s="120" t="s">
        <v>1244</v>
      </c>
      <c r="G1111" s="118" t="s">
        <v>338</v>
      </c>
      <c r="H1111" s="121">
        <v>70</v>
      </c>
      <c r="I1111" s="122"/>
      <c r="J1111" s="123">
        <f t="shared" si="50"/>
        <v>0</v>
      </c>
      <c r="K1111" s="121"/>
      <c r="L1111" s="121">
        <f t="shared" si="51"/>
        <v>0</v>
      </c>
      <c r="M1111" s="121"/>
      <c r="N1111" s="121">
        <f t="shared" si="52"/>
        <v>0</v>
      </c>
      <c r="O1111" s="123">
        <v>21</v>
      </c>
      <c r="P1111" s="123">
        <f t="shared" si="53"/>
        <v>0</v>
      </c>
      <c r="Q1111" s="123">
        <f t="shared" si="54"/>
        <v>0</v>
      </c>
      <c r="R1111" s="8"/>
      <c r="S1111" s="8"/>
      <c r="T1111" s="8"/>
    </row>
    <row r="1112" spans="1:20" ht="11.25" outlineLevel="4" x14ac:dyDescent="0.2">
      <c r="A1112" s="10"/>
      <c r="B1112" s="116"/>
      <c r="C1112" s="117">
        <v>321</v>
      </c>
      <c r="D1112" s="118" t="s">
        <v>1187</v>
      </c>
      <c r="E1112" s="119" t="s">
        <v>1245</v>
      </c>
      <c r="F1112" s="120" t="s">
        <v>1246</v>
      </c>
      <c r="G1112" s="118" t="s">
        <v>338</v>
      </c>
      <c r="H1112" s="121">
        <v>71</v>
      </c>
      <c r="I1112" s="122"/>
      <c r="J1112" s="123">
        <f t="shared" si="50"/>
        <v>0</v>
      </c>
      <c r="K1112" s="121"/>
      <c r="L1112" s="121">
        <f t="shared" si="51"/>
        <v>0</v>
      </c>
      <c r="M1112" s="121"/>
      <c r="N1112" s="121">
        <f t="shared" si="52"/>
        <v>0</v>
      </c>
      <c r="O1112" s="123">
        <v>21</v>
      </c>
      <c r="P1112" s="123">
        <f t="shared" si="53"/>
        <v>0</v>
      </c>
      <c r="Q1112" s="123">
        <f t="shared" si="54"/>
        <v>0</v>
      </c>
      <c r="R1112" s="8"/>
      <c r="S1112" s="8"/>
      <c r="T1112" s="8"/>
    </row>
    <row r="1113" spans="1:20" ht="11.25" outlineLevel="4" x14ac:dyDescent="0.2">
      <c r="A1113" s="10"/>
      <c r="B1113" s="116"/>
      <c r="C1113" s="117">
        <v>322</v>
      </c>
      <c r="D1113" s="118" t="s">
        <v>1187</v>
      </c>
      <c r="E1113" s="119" t="s">
        <v>1247</v>
      </c>
      <c r="F1113" s="120" t="s">
        <v>1248</v>
      </c>
      <c r="G1113" s="118" t="s">
        <v>338</v>
      </c>
      <c r="H1113" s="121">
        <v>3</v>
      </c>
      <c r="I1113" s="122"/>
      <c r="J1113" s="123">
        <f t="shared" si="50"/>
        <v>0</v>
      </c>
      <c r="K1113" s="121"/>
      <c r="L1113" s="121">
        <f t="shared" si="51"/>
        <v>0</v>
      </c>
      <c r="M1113" s="121"/>
      <c r="N1113" s="121">
        <f t="shared" si="52"/>
        <v>0</v>
      </c>
      <c r="O1113" s="123">
        <v>21</v>
      </c>
      <c r="P1113" s="123">
        <f t="shared" si="53"/>
        <v>0</v>
      </c>
      <c r="Q1113" s="123">
        <f t="shared" si="54"/>
        <v>0</v>
      </c>
      <c r="R1113" s="8"/>
      <c r="S1113" s="8"/>
      <c r="T1113" s="8"/>
    </row>
    <row r="1114" spans="1:20" ht="11.25" outlineLevel="4" x14ac:dyDescent="0.2">
      <c r="A1114" s="10"/>
      <c r="B1114" s="116"/>
      <c r="C1114" s="117">
        <v>323</v>
      </c>
      <c r="D1114" s="118" t="s">
        <v>1187</v>
      </c>
      <c r="E1114" s="119" t="s">
        <v>1249</v>
      </c>
      <c r="F1114" s="120" t="s">
        <v>1250</v>
      </c>
      <c r="G1114" s="118" t="s">
        <v>332</v>
      </c>
      <c r="H1114" s="121">
        <v>1</v>
      </c>
      <c r="I1114" s="122"/>
      <c r="J1114" s="123">
        <f t="shared" si="50"/>
        <v>0</v>
      </c>
      <c r="K1114" s="121"/>
      <c r="L1114" s="121">
        <f t="shared" si="51"/>
        <v>0</v>
      </c>
      <c r="M1114" s="121"/>
      <c r="N1114" s="121">
        <f t="shared" si="52"/>
        <v>0</v>
      </c>
      <c r="O1114" s="123">
        <v>21</v>
      </c>
      <c r="P1114" s="123">
        <f t="shared" si="53"/>
        <v>0</v>
      </c>
      <c r="Q1114" s="123">
        <f t="shared" si="54"/>
        <v>0</v>
      </c>
      <c r="R1114" s="8"/>
      <c r="S1114" s="8"/>
      <c r="T1114" s="8"/>
    </row>
    <row r="1115" spans="1:20" ht="11.25" outlineLevel="4" x14ac:dyDescent="0.2">
      <c r="A1115" s="10"/>
      <c r="B1115" s="116"/>
      <c r="C1115" s="117">
        <v>324</v>
      </c>
      <c r="D1115" s="118" t="s">
        <v>1187</v>
      </c>
      <c r="E1115" s="119" t="s">
        <v>1251</v>
      </c>
      <c r="F1115" s="120" t="s">
        <v>1252</v>
      </c>
      <c r="G1115" s="118" t="s">
        <v>338</v>
      </c>
      <c r="H1115" s="121">
        <v>38</v>
      </c>
      <c r="I1115" s="122"/>
      <c r="J1115" s="123">
        <f t="shared" si="50"/>
        <v>0</v>
      </c>
      <c r="K1115" s="121"/>
      <c r="L1115" s="121">
        <f t="shared" si="51"/>
        <v>0</v>
      </c>
      <c r="M1115" s="121"/>
      <c r="N1115" s="121">
        <f t="shared" si="52"/>
        <v>0</v>
      </c>
      <c r="O1115" s="123">
        <v>21</v>
      </c>
      <c r="P1115" s="123">
        <f t="shared" si="53"/>
        <v>0</v>
      </c>
      <c r="Q1115" s="123">
        <f t="shared" si="54"/>
        <v>0</v>
      </c>
      <c r="R1115" s="8"/>
      <c r="S1115" s="8"/>
      <c r="T1115" s="8"/>
    </row>
    <row r="1116" spans="1:20" ht="11.25" outlineLevel="4" x14ac:dyDescent="0.2">
      <c r="A1116" s="10"/>
      <c r="B1116" s="116"/>
      <c r="C1116" s="117">
        <v>325</v>
      </c>
      <c r="D1116" s="118" t="s">
        <v>1187</v>
      </c>
      <c r="E1116" s="119" t="s">
        <v>1253</v>
      </c>
      <c r="F1116" s="120" t="s">
        <v>1254</v>
      </c>
      <c r="G1116" s="118" t="s">
        <v>338</v>
      </c>
      <c r="H1116" s="121">
        <v>1.5</v>
      </c>
      <c r="I1116" s="122"/>
      <c r="J1116" s="123">
        <f t="shared" si="50"/>
        <v>0</v>
      </c>
      <c r="K1116" s="121"/>
      <c r="L1116" s="121">
        <f t="shared" si="51"/>
        <v>0</v>
      </c>
      <c r="M1116" s="121"/>
      <c r="N1116" s="121">
        <f t="shared" si="52"/>
        <v>0</v>
      </c>
      <c r="O1116" s="123">
        <v>21</v>
      </c>
      <c r="P1116" s="123">
        <f t="shared" si="53"/>
        <v>0</v>
      </c>
      <c r="Q1116" s="123">
        <f t="shared" si="54"/>
        <v>0</v>
      </c>
      <c r="R1116" s="8"/>
      <c r="S1116" s="8"/>
      <c r="T1116" s="8"/>
    </row>
    <row r="1117" spans="1:20" ht="11.25" outlineLevel="4" x14ac:dyDescent="0.2">
      <c r="A1117" s="10"/>
      <c r="B1117" s="116"/>
      <c r="C1117" s="117">
        <v>326</v>
      </c>
      <c r="D1117" s="118" t="s">
        <v>1187</v>
      </c>
      <c r="E1117" s="119" t="s">
        <v>1255</v>
      </c>
      <c r="F1117" s="120" t="s">
        <v>1256</v>
      </c>
      <c r="G1117" s="118" t="s">
        <v>535</v>
      </c>
      <c r="H1117" s="121">
        <v>1</v>
      </c>
      <c r="I1117" s="122"/>
      <c r="J1117" s="123">
        <f t="shared" si="50"/>
        <v>0</v>
      </c>
      <c r="K1117" s="121"/>
      <c r="L1117" s="121">
        <f t="shared" si="51"/>
        <v>0</v>
      </c>
      <c r="M1117" s="121"/>
      <c r="N1117" s="121">
        <f t="shared" si="52"/>
        <v>0</v>
      </c>
      <c r="O1117" s="123">
        <v>21</v>
      </c>
      <c r="P1117" s="123">
        <f t="shared" si="53"/>
        <v>0</v>
      </c>
      <c r="Q1117" s="123">
        <f t="shared" si="54"/>
        <v>0</v>
      </c>
      <c r="R1117" s="8"/>
      <c r="S1117" s="8"/>
      <c r="T1117" s="8"/>
    </row>
    <row r="1118" spans="1:20" ht="11.25" outlineLevel="4" x14ac:dyDescent="0.2">
      <c r="A1118" s="10"/>
      <c r="B1118" s="116"/>
      <c r="C1118" s="117">
        <v>327</v>
      </c>
      <c r="D1118" s="118" t="s">
        <v>1187</v>
      </c>
      <c r="E1118" s="119" t="s">
        <v>1257</v>
      </c>
      <c r="F1118" s="120" t="s">
        <v>1258</v>
      </c>
      <c r="G1118" s="118" t="s">
        <v>535</v>
      </c>
      <c r="H1118" s="121">
        <v>1</v>
      </c>
      <c r="I1118" s="122"/>
      <c r="J1118" s="123">
        <f t="shared" si="50"/>
        <v>0</v>
      </c>
      <c r="K1118" s="121"/>
      <c r="L1118" s="121">
        <f t="shared" si="51"/>
        <v>0</v>
      </c>
      <c r="M1118" s="121"/>
      <c r="N1118" s="121">
        <f t="shared" si="52"/>
        <v>0</v>
      </c>
      <c r="O1118" s="123">
        <v>21</v>
      </c>
      <c r="P1118" s="123">
        <f t="shared" si="53"/>
        <v>0</v>
      </c>
      <c r="Q1118" s="123">
        <f t="shared" si="54"/>
        <v>0</v>
      </c>
      <c r="R1118" s="8"/>
      <c r="S1118" s="8"/>
      <c r="T1118" s="8"/>
    </row>
    <row r="1119" spans="1:20" ht="11.25" outlineLevel="4" x14ac:dyDescent="0.2">
      <c r="A1119" s="10"/>
      <c r="B1119" s="116"/>
      <c r="C1119" s="117">
        <v>328</v>
      </c>
      <c r="D1119" s="118" t="s">
        <v>1187</v>
      </c>
      <c r="E1119" s="119" t="s">
        <v>1259</v>
      </c>
      <c r="F1119" s="120" t="s">
        <v>1260</v>
      </c>
      <c r="G1119" s="118" t="s">
        <v>338</v>
      </c>
      <c r="H1119" s="121">
        <v>70</v>
      </c>
      <c r="I1119" s="122"/>
      <c r="J1119" s="123">
        <f t="shared" si="50"/>
        <v>0</v>
      </c>
      <c r="K1119" s="121"/>
      <c r="L1119" s="121">
        <f t="shared" si="51"/>
        <v>0</v>
      </c>
      <c r="M1119" s="121"/>
      <c r="N1119" s="121">
        <f t="shared" si="52"/>
        <v>0</v>
      </c>
      <c r="O1119" s="123">
        <v>21</v>
      </c>
      <c r="P1119" s="123">
        <f t="shared" si="53"/>
        <v>0</v>
      </c>
      <c r="Q1119" s="123">
        <f t="shared" si="54"/>
        <v>0</v>
      </c>
      <c r="R1119" s="8"/>
      <c r="S1119" s="8"/>
      <c r="T1119" s="8"/>
    </row>
    <row r="1120" spans="1:20" ht="11.25" outlineLevel="4" x14ac:dyDescent="0.2">
      <c r="A1120" s="10"/>
      <c r="B1120" s="116"/>
      <c r="C1120" s="117">
        <v>329</v>
      </c>
      <c r="D1120" s="118" t="s">
        <v>1187</v>
      </c>
      <c r="E1120" s="119" t="s">
        <v>1261</v>
      </c>
      <c r="F1120" s="120" t="s">
        <v>1262</v>
      </c>
      <c r="G1120" s="118" t="s">
        <v>535</v>
      </c>
      <c r="H1120" s="121">
        <v>1</v>
      </c>
      <c r="I1120" s="122"/>
      <c r="J1120" s="123">
        <f t="shared" si="50"/>
        <v>0</v>
      </c>
      <c r="K1120" s="121"/>
      <c r="L1120" s="121">
        <f t="shared" si="51"/>
        <v>0</v>
      </c>
      <c r="M1120" s="121"/>
      <c r="N1120" s="121">
        <f t="shared" si="52"/>
        <v>0</v>
      </c>
      <c r="O1120" s="123">
        <v>21</v>
      </c>
      <c r="P1120" s="123">
        <f t="shared" si="53"/>
        <v>0</v>
      </c>
      <c r="Q1120" s="123">
        <f t="shared" si="54"/>
        <v>0</v>
      </c>
      <c r="R1120" s="8"/>
      <c r="S1120" s="8"/>
      <c r="T1120" s="8"/>
    </row>
    <row r="1121" spans="1:20" ht="11.25" outlineLevel="4" x14ac:dyDescent="0.2">
      <c r="A1121" s="10"/>
      <c r="B1121" s="116"/>
      <c r="C1121" s="117">
        <v>330</v>
      </c>
      <c r="D1121" s="118" t="s">
        <v>1187</v>
      </c>
      <c r="E1121" s="119" t="s">
        <v>1263</v>
      </c>
      <c r="F1121" s="120" t="s">
        <v>1264</v>
      </c>
      <c r="G1121" s="118" t="s">
        <v>332</v>
      </c>
      <c r="H1121" s="121">
        <v>1</v>
      </c>
      <c r="I1121" s="122"/>
      <c r="J1121" s="123">
        <f t="shared" si="50"/>
        <v>0</v>
      </c>
      <c r="K1121" s="121"/>
      <c r="L1121" s="121">
        <f t="shared" si="51"/>
        <v>0</v>
      </c>
      <c r="M1121" s="121"/>
      <c r="N1121" s="121">
        <f t="shared" si="52"/>
        <v>0</v>
      </c>
      <c r="O1121" s="123">
        <v>21</v>
      </c>
      <c r="P1121" s="123">
        <f t="shared" si="53"/>
        <v>0</v>
      </c>
      <c r="Q1121" s="123">
        <f t="shared" si="54"/>
        <v>0</v>
      </c>
      <c r="R1121" s="8"/>
      <c r="S1121" s="8"/>
      <c r="T1121" s="8"/>
    </row>
    <row r="1122" spans="1:20" ht="11.25" outlineLevel="4" x14ac:dyDescent="0.2">
      <c r="A1122" s="10"/>
      <c r="B1122" s="116"/>
      <c r="C1122" s="117">
        <v>331</v>
      </c>
      <c r="D1122" s="118" t="s">
        <v>1187</v>
      </c>
      <c r="E1122" s="119" t="s">
        <v>1265</v>
      </c>
      <c r="F1122" s="120" t="s">
        <v>1266</v>
      </c>
      <c r="G1122" s="118" t="s">
        <v>332</v>
      </c>
      <c r="H1122" s="121">
        <v>2</v>
      </c>
      <c r="I1122" s="122"/>
      <c r="J1122" s="123">
        <f t="shared" si="50"/>
        <v>0</v>
      </c>
      <c r="K1122" s="121"/>
      <c r="L1122" s="121">
        <f t="shared" si="51"/>
        <v>0</v>
      </c>
      <c r="M1122" s="121"/>
      <c r="N1122" s="121">
        <f t="shared" si="52"/>
        <v>0</v>
      </c>
      <c r="O1122" s="123">
        <v>21</v>
      </c>
      <c r="P1122" s="123">
        <f t="shared" si="53"/>
        <v>0</v>
      </c>
      <c r="Q1122" s="123">
        <f t="shared" si="54"/>
        <v>0</v>
      </c>
      <c r="R1122" s="8"/>
      <c r="S1122" s="8"/>
      <c r="T1122" s="8"/>
    </row>
    <row r="1123" spans="1:20" ht="11.25" outlineLevel="4" x14ac:dyDescent="0.2">
      <c r="A1123" s="10"/>
      <c r="B1123" s="116"/>
      <c r="C1123" s="117">
        <v>332</v>
      </c>
      <c r="D1123" s="118" t="s">
        <v>1187</v>
      </c>
      <c r="E1123" s="119" t="s">
        <v>1267</v>
      </c>
      <c r="F1123" s="120" t="s">
        <v>1268</v>
      </c>
      <c r="G1123" s="118" t="s">
        <v>535</v>
      </c>
      <c r="H1123" s="121">
        <v>1</v>
      </c>
      <c r="I1123" s="122"/>
      <c r="J1123" s="123">
        <f t="shared" si="50"/>
        <v>0</v>
      </c>
      <c r="K1123" s="121"/>
      <c r="L1123" s="121">
        <f t="shared" si="51"/>
        <v>0</v>
      </c>
      <c r="M1123" s="121"/>
      <c r="N1123" s="121">
        <f t="shared" si="52"/>
        <v>0</v>
      </c>
      <c r="O1123" s="123">
        <v>21</v>
      </c>
      <c r="P1123" s="123">
        <f t="shared" si="53"/>
        <v>0</v>
      </c>
      <c r="Q1123" s="123">
        <f t="shared" si="54"/>
        <v>0</v>
      </c>
      <c r="R1123" s="8"/>
      <c r="S1123" s="8"/>
      <c r="T1123" s="8"/>
    </row>
    <row r="1124" spans="1:20" ht="11.25" outlineLevel="4" x14ac:dyDescent="0.2">
      <c r="A1124" s="10"/>
      <c r="B1124" s="116"/>
      <c r="C1124" s="117">
        <v>333</v>
      </c>
      <c r="D1124" s="118" t="s">
        <v>1187</v>
      </c>
      <c r="E1124" s="119" t="s">
        <v>1269</v>
      </c>
      <c r="F1124" s="120" t="s">
        <v>1270</v>
      </c>
      <c r="G1124" s="118" t="s">
        <v>332</v>
      </c>
      <c r="H1124" s="121">
        <v>1</v>
      </c>
      <c r="I1124" s="122"/>
      <c r="J1124" s="123">
        <f t="shared" si="50"/>
        <v>0</v>
      </c>
      <c r="K1124" s="121"/>
      <c r="L1124" s="121">
        <f t="shared" si="51"/>
        <v>0</v>
      </c>
      <c r="M1124" s="121"/>
      <c r="N1124" s="121">
        <f t="shared" si="52"/>
        <v>0</v>
      </c>
      <c r="O1124" s="123">
        <v>21</v>
      </c>
      <c r="P1124" s="123">
        <f t="shared" si="53"/>
        <v>0</v>
      </c>
      <c r="Q1124" s="123">
        <f t="shared" si="54"/>
        <v>0</v>
      </c>
      <c r="R1124" s="8"/>
      <c r="S1124" s="8"/>
      <c r="T1124" s="8"/>
    </row>
    <row r="1125" spans="1:20" ht="11.25" outlineLevel="4" x14ac:dyDescent="0.2">
      <c r="A1125" s="10"/>
      <c r="B1125" s="116"/>
      <c r="C1125" s="117">
        <v>334</v>
      </c>
      <c r="D1125" s="118" t="s">
        <v>1187</v>
      </c>
      <c r="E1125" s="119" t="s">
        <v>1271</v>
      </c>
      <c r="F1125" s="120" t="s">
        <v>1272</v>
      </c>
      <c r="G1125" s="118" t="s">
        <v>332</v>
      </c>
      <c r="H1125" s="121">
        <v>1</v>
      </c>
      <c r="I1125" s="122"/>
      <c r="J1125" s="123">
        <f t="shared" si="50"/>
        <v>0</v>
      </c>
      <c r="K1125" s="121"/>
      <c r="L1125" s="121">
        <f t="shared" si="51"/>
        <v>0</v>
      </c>
      <c r="M1125" s="121"/>
      <c r="N1125" s="121">
        <f t="shared" si="52"/>
        <v>0</v>
      </c>
      <c r="O1125" s="123">
        <v>21</v>
      </c>
      <c r="P1125" s="123">
        <f t="shared" si="53"/>
        <v>0</v>
      </c>
      <c r="Q1125" s="123">
        <f t="shared" si="54"/>
        <v>0</v>
      </c>
      <c r="R1125" s="8"/>
      <c r="S1125" s="8"/>
      <c r="T1125" s="8"/>
    </row>
    <row r="1126" spans="1:20" ht="11.25" outlineLevel="4" x14ac:dyDescent="0.2">
      <c r="A1126" s="10"/>
      <c r="B1126" s="116"/>
      <c r="C1126" s="117">
        <v>335</v>
      </c>
      <c r="D1126" s="118" t="s">
        <v>1187</v>
      </c>
      <c r="E1126" s="119" t="s">
        <v>1273</v>
      </c>
      <c r="F1126" s="120" t="s">
        <v>1274</v>
      </c>
      <c r="G1126" s="118" t="s">
        <v>332</v>
      </c>
      <c r="H1126" s="121">
        <v>1</v>
      </c>
      <c r="I1126" s="122"/>
      <c r="J1126" s="123">
        <f t="shared" si="50"/>
        <v>0</v>
      </c>
      <c r="K1126" s="121"/>
      <c r="L1126" s="121">
        <f t="shared" si="51"/>
        <v>0</v>
      </c>
      <c r="M1126" s="121"/>
      <c r="N1126" s="121">
        <f t="shared" si="52"/>
        <v>0</v>
      </c>
      <c r="O1126" s="123">
        <v>21</v>
      </c>
      <c r="P1126" s="123">
        <f t="shared" si="53"/>
        <v>0</v>
      </c>
      <c r="Q1126" s="123">
        <f t="shared" si="54"/>
        <v>0</v>
      </c>
      <c r="R1126" s="8"/>
      <c r="S1126" s="8"/>
      <c r="T1126" s="8"/>
    </row>
    <row r="1127" spans="1:20" ht="11.25" outlineLevel="4" x14ac:dyDescent="0.2">
      <c r="A1127" s="10"/>
      <c r="B1127" s="116"/>
      <c r="C1127" s="117">
        <v>336</v>
      </c>
      <c r="D1127" s="118" t="s">
        <v>1187</v>
      </c>
      <c r="E1127" s="119" t="s">
        <v>1275</v>
      </c>
      <c r="F1127" s="120" t="s">
        <v>1276</v>
      </c>
      <c r="G1127" s="118" t="s">
        <v>332</v>
      </c>
      <c r="H1127" s="121">
        <v>1</v>
      </c>
      <c r="I1127" s="122"/>
      <c r="J1127" s="123">
        <f t="shared" si="50"/>
        <v>0</v>
      </c>
      <c r="K1127" s="121"/>
      <c r="L1127" s="121">
        <f t="shared" si="51"/>
        <v>0</v>
      </c>
      <c r="M1127" s="121"/>
      <c r="N1127" s="121">
        <f t="shared" si="52"/>
        <v>0</v>
      </c>
      <c r="O1127" s="123">
        <v>21</v>
      </c>
      <c r="P1127" s="123">
        <f t="shared" si="53"/>
        <v>0</v>
      </c>
      <c r="Q1127" s="123">
        <f t="shared" si="54"/>
        <v>0</v>
      </c>
      <c r="R1127" s="8"/>
      <c r="S1127" s="8"/>
      <c r="T1127" s="8"/>
    </row>
    <row r="1128" spans="1:20" ht="11.25" outlineLevel="4" x14ac:dyDescent="0.2">
      <c r="A1128" s="10"/>
      <c r="B1128" s="116"/>
      <c r="C1128" s="117">
        <v>337</v>
      </c>
      <c r="D1128" s="118" t="s">
        <v>1187</v>
      </c>
      <c r="E1128" s="119" t="s">
        <v>1277</v>
      </c>
      <c r="F1128" s="120" t="s">
        <v>1278</v>
      </c>
      <c r="G1128" s="118" t="s">
        <v>332</v>
      </c>
      <c r="H1128" s="121">
        <v>2</v>
      </c>
      <c r="I1128" s="122"/>
      <c r="J1128" s="123">
        <f t="shared" si="50"/>
        <v>0</v>
      </c>
      <c r="K1128" s="121"/>
      <c r="L1128" s="121">
        <f t="shared" si="51"/>
        <v>0</v>
      </c>
      <c r="M1128" s="121"/>
      <c r="N1128" s="121">
        <f t="shared" si="52"/>
        <v>0</v>
      </c>
      <c r="O1128" s="123">
        <v>21</v>
      </c>
      <c r="P1128" s="123">
        <f t="shared" si="53"/>
        <v>0</v>
      </c>
      <c r="Q1128" s="123">
        <f t="shared" si="54"/>
        <v>0</v>
      </c>
      <c r="R1128" s="8"/>
      <c r="S1128" s="8"/>
      <c r="T1128" s="8"/>
    </row>
    <row r="1129" spans="1:20" ht="11.25" outlineLevel="4" x14ac:dyDescent="0.2">
      <c r="A1129" s="10"/>
      <c r="B1129" s="116"/>
      <c r="C1129" s="117">
        <v>338</v>
      </c>
      <c r="D1129" s="118" t="s">
        <v>1187</v>
      </c>
      <c r="E1129" s="119" t="s">
        <v>1279</v>
      </c>
      <c r="F1129" s="120" t="s">
        <v>16</v>
      </c>
      <c r="G1129" s="118"/>
      <c r="H1129" s="121">
        <v>0</v>
      </c>
      <c r="I1129" s="122"/>
      <c r="J1129" s="123">
        <f t="shared" si="50"/>
        <v>0</v>
      </c>
      <c r="K1129" s="121"/>
      <c r="L1129" s="121">
        <f t="shared" si="51"/>
        <v>0</v>
      </c>
      <c r="M1129" s="121"/>
      <c r="N1129" s="121">
        <f t="shared" si="52"/>
        <v>0</v>
      </c>
      <c r="O1129" s="123">
        <v>21</v>
      </c>
      <c r="P1129" s="123">
        <f t="shared" si="53"/>
        <v>0</v>
      </c>
      <c r="Q1129" s="123">
        <f t="shared" si="54"/>
        <v>0</v>
      </c>
      <c r="R1129" s="8"/>
      <c r="S1129" s="8"/>
      <c r="T1129" s="8"/>
    </row>
    <row r="1130" spans="1:20" ht="11.25" outlineLevel="4" x14ac:dyDescent="0.2">
      <c r="A1130" s="10"/>
      <c r="B1130" s="116"/>
      <c r="C1130" s="117">
        <v>339</v>
      </c>
      <c r="D1130" s="118" t="s">
        <v>1187</v>
      </c>
      <c r="E1130" s="119" t="s">
        <v>1280</v>
      </c>
      <c r="F1130" s="120" t="s">
        <v>1281</v>
      </c>
      <c r="G1130" s="118" t="s">
        <v>332</v>
      </c>
      <c r="H1130" s="121">
        <v>1</v>
      </c>
      <c r="I1130" s="122"/>
      <c r="J1130" s="123">
        <f t="shared" si="50"/>
        <v>0</v>
      </c>
      <c r="K1130" s="121"/>
      <c r="L1130" s="121">
        <f t="shared" si="51"/>
        <v>0</v>
      </c>
      <c r="M1130" s="121"/>
      <c r="N1130" s="121">
        <f t="shared" si="52"/>
        <v>0</v>
      </c>
      <c r="O1130" s="123">
        <v>21</v>
      </c>
      <c r="P1130" s="123">
        <f t="shared" si="53"/>
        <v>0</v>
      </c>
      <c r="Q1130" s="123">
        <f t="shared" si="54"/>
        <v>0</v>
      </c>
      <c r="R1130" s="8"/>
      <c r="S1130" s="8"/>
      <c r="T1130" s="8"/>
    </row>
    <row r="1131" spans="1:20" ht="11.25" outlineLevel="4" x14ac:dyDescent="0.2">
      <c r="A1131" s="10"/>
      <c r="B1131" s="116"/>
      <c r="C1131" s="117">
        <v>340</v>
      </c>
      <c r="D1131" s="118" t="s">
        <v>1187</v>
      </c>
      <c r="E1131" s="119" t="s">
        <v>1282</v>
      </c>
      <c r="F1131" s="120" t="s">
        <v>1283</v>
      </c>
      <c r="G1131" s="118" t="s">
        <v>332</v>
      </c>
      <c r="H1131" s="121">
        <v>1</v>
      </c>
      <c r="I1131" s="122"/>
      <c r="J1131" s="123">
        <f t="shared" si="50"/>
        <v>0</v>
      </c>
      <c r="K1131" s="121"/>
      <c r="L1131" s="121">
        <f t="shared" si="51"/>
        <v>0</v>
      </c>
      <c r="M1131" s="121"/>
      <c r="N1131" s="121">
        <f t="shared" si="52"/>
        <v>0</v>
      </c>
      <c r="O1131" s="123">
        <v>21</v>
      </c>
      <c r="P1131" s="123">
        <f t="shared" si="53"/>
        <v>0</v>
      </c>
      <c r="Q1131" s="123">
        <f t="shared" si="54"/>
        <v>0</v>
      </c>
      <c r="R1131" s="8"/>
      <c r="S1131" s="8"/>
      <c r="T1131" s="8"/>
    </row>
    <row r="1132" spans="1:20" ht="11.25" outlineLevel="4" x14ac:dyDescent="0.2">
      <c r="A1132" s="10"/>
      <c r="B1132" s="116"/>
      <c r="C1132" s="117">
        <v>341</v>
      </c>
      <c r="D1132" s="118" t="s">
        <v>1187</v>
      </c>
      <c r="E1132" s="119" t="s">
        <v>1284</v>
      </c>
      <c r="F1132" s="120" t="s">
        <v>1285</v>
      </c>
      <c r="G1132" s="118" t="s">
        <v>332</v>
      </c>
      <c r="H1132" s="121">
        <v>1</v>
      </c>
      <c r="I1132" s="122"/>
      <c r="J1132" s="123">
        <f t="shared" si="50"/>
        <v>0</v>
      </c>
      <c r="K1132" s="121"/>
      <c r="L1132" s="121">
        <f t="shared" si="51"/>
        <v>0</v>
      </c>
      <c r="M1132" s="121"/>
      <c r="N1132" s="121">
        <f t="shared" si="52"/>
        <v>0</v>
      </c>
      <c r="O1132" s="123">
        <v>21</v>
      </c>
      <c r="P1132" s="123">
        <f t="shared" si="53"/>
        <v>0</v>
      </c>
      <c r="Q1132" s="123">
        <f t="shared" si="54"/>
        <v>0</v>
      </c>
      <c r="R1132" s="8"/>
      <c r="S1132" s="8"/>
      <c r="T1132" s="8"/>
    </row>
    <row r="1133" spans="1:20" ht="11.25" outlineLevel="4" x14ac:dyDescent="0.2">
      <c r="A1133" s="10"/>
      <c r="B1133" s="116"/>
      <c r="C1133" s="117">
        <v>342</v>
      </c>
      <c r="D1133" s="118" t="s">
        <v>1187</v>
      </c>
      <c r="E1133" s="119" t="s">
        <v>1286</v>
      </c>
      <c r="F1133" s="120" t="s">
        <v>1287</v>
      </c>
      <c r="G1133" s="118" t="s">
        <v>338</v>
      </c>
      <c r="H1133" s="121">
        <v>70</v>
      </c>
      <c r="I1133" s="122"/>
      <c r="J1133" s="123">
        <f t="shared" si="50"/>
        <v>0</v>
      </c>
      <c r="K1133" s="121"/>
      <c r="L1133" s="121">
        <f t="shared" si="51"/>
        <v>0</v>
      </c>
      <c r="M1133" s="121"/>
      <c r="N1133" s="121">
        <f t="shared" si="52"/>
        <v>0</v>
      </c>
      <c r="O1133" s="123">
        <v>21</v>
      </c>
      <c r="P1133" s="123">
        <f t="shared" si="53"/>
        <v>0</v>
      </c>
      <c r="Q1133" s="123">
        <f t="shared" si="54"/>
        <v>0</v>
      </c>
      <c r="R1133" s="8"/>
      <c r="S1133" s="8"/>
      <c r="T1133" s="8"/>
    </row>
    <row r="1134" spans="1:20" ht="11.25" outlineLevel="4" x14ac:dyDescent="0.2">
      <c r="A1134" s="10"/>
      <c r="B1134" s="116"/>
      <c r="C1134" s="117">
        <v>343</v>
      </c>
      <c r="D1134" s="118" t="s">
        <v>1187</v>
      </c>
      <c r="E1134" s="119" t="s">
        <v>1288</v>
      </c>
      <c r="F1134" s="120" t="s">
        <v>1289</v>
      </c>
      <c r="G1134" s="118" t="s">
        <v>332</v>
      </c>
      <c r="H1134" s="121">
        <v>1</v>
      </c>
      <c r="I1134" s="122"/>
      <c r="J1134" s="123">
        <f t="shared" si="50"/>
        <v>0</v>
      </c>
      <c r="K1134" s="121"/>
      <c r="L1134" s="121">
        <f t="shared" si="51"/>
        <v>0</v>
      </c>
      <c r="M1134" s="121"/>
      <c r="N1134" s="121">
        <f t="shared" si="52"/>
        <v>0</v>
      </c>
      <c r="O1134" s="123">
        <v>21</v>
      </c>
      <c r="P1134" s="123">
        <f t="shared" si="53"/>
        <v>0</v>
      </c>
      <c r="Q1134" s="123">
        <f t="shared" si="54"/>
        <v>0</v>
      </c>
      <c r="R1134" s="8"/>
      <c r="S1134" s="8"/>
      <c r="T1134" s="8"/>
    </row>
    <row r="1135" spans="1:20" outlineLevel="4" x14ac:dyDescent="0.15">
      <c r="B1135" s="6"/>
      <c r="C1135" s="6"/>
      <c r="D1135" s="6"/>
      <c r="E1135" s="6"/>
      <c r="F1135" s="6"/>
      <c r="G1135" s="6"/>
      <c r="H1135" s="6"/>
      <c r="I1135" s="8"/>
      <c r="J1135" s="8"/>
      <c r="K1135" s="6"/>
      <c r="L1135" s="6"/>
      <c r="M1135" s="6"/>
      <c r="N1135" s="6"/>
      <c r="O1135" s="6"/>
      <c r="P1135" s="8"/>
      <c r="Q1135" s="8"/>
    </row>
    <row r="1136" spans="1:20" ht="10.5" outlineLevel="3" x14ac:dyDescent="0.15">
      <c r="A1136" s="73" t="s">
        <v>88</v>
      </c>
      <c r="B1136" s="109">
        <v>4</v>
      </c>
      <c r="C1136" s="110"/>
      <c r="D1136" s="111" t="s">
        <v>199</v>
      </c>
      <c r="E1136" s="111"/>
      <c r="F1136" s="112" t="s">
        <v>89</v>
      </c>
      <c r="G1136" s="111"/>
      <c r="H1136" s="113"/>
      <c r="I1136" s="114"/>
      <c r="J1136" s="75">
        <f>SUBTOTAL(9,J1137:J1164)</f>
        <v>0</v>
      </c>
      <c r="K1136" s="113"/>
      <c r="L1136" s="76">
        <f>SUBTOTAL(9,L1137:L1164)</f>
        <v>0</v>
      </c>
      <c r="M1136" s="113"/>
      <c r="N1136" s="76">
        <f>SUBTOTAL(9,N1137:N1164)</f>
        <v>0</v>
      </c>
      <c r="O1136" s="115"/>
      <c r="P1136" s="75">
        <f>SUBTOTAL(9,P1137:P1164)</f>
        <v>0</v>
      </c>
      <c r="Q1136" s="75">
        <f>SUBTOTAL(9,Q1137:Q1164)</f>
        <v>0</v>
      </c>
      <c r="R1136" s="6"/>
      <c r="S1136" s="8"/>
      <c r="T1136" s="8"/>
    </row>
    <row r="1137" spans="1:20" ht="11.25" outlineLevel="4" x14ac:dyDescent="0.2">
      <c r="A1137" s="10"/>
      <c r="B1137" s="116"/>
      <c r="C1137" s="117">
        <v>344</v>
      </c>
      <c r="D1137" s="118" t="s">
        <v>1187</v>
      </c>
      <c r="E1137" s="119" t="s">
        <v>1290</v>
      </c>
      <c r="F1137" s="120" t="s">
        <v>1291</v>
      </c>
      <c r="G1137" s="118" t="s">
        <v>535</v>
      </c>
      <c r="H1137" s="121">
        <v>5</v>
      </c>
      <c r="I1137" s="122"/>
      <c r="J1137" s="123">
        <f t="shared" ref="J1137:J1163" si="55">H1137*I1137</f>
        <v>0</v>
      </c>
      <c r="K1137" s="121"/>
      <c r="L1137" s="121">
        <f t="shared" ref="L1137:L1163" si="56">H1137*K1137</f>
        <v>0</v>
      </c>
      <c r="M1137" s="121"/>
      <c r="N1137" s="121">
        <f t="shared" ref="N1137:N1163" si="57">H1137*M1137</f>
        <v>0</v>
      </c>
      <c r="O1137" s="123">
        <v>21</v>
      </c>
      <c r="P1137" s="123">
        <f t="shared" ref="P1137:P1163" si="58">J1137*(O1137/100)</f>
        <v>0</v>
      </c>
      <c r="Q1137" s="123">
        <f t="shared" ref="Q1137:Q1163" si="59">J1137+P1137</f>
        <v>0</v>
      </c>
      <c r="R1137" s="8"/>
      <c r="S1137" s="8"/>
      <c r="T1137" s="8"/>
    </row>
    <row r="1138" spans="1:20" ht="11.25" outlineLevel="4" x14ac:dyDescent="0.2">
      <c r="A1138" s="10"/>
      <c r="B1138" s="116"/>
      <c r="C1138" s="117">
        <v>345</v>
      </c>
      <c r="D1138" s="118" t="s">
        <v>1187</v>
      </c>
      <c r="E1138" s="119" t="s">
        <v>1292</v>
      </c>
      <c r="F1138" s="120" t="s">
        <v>1293</v>
      </c>
      <c r="G1138" s="118" t="s">
        <v>535</v>
      </c>
      <c r="H1138" s="121">
        <v>5</v>
      </c>
      <c r="I1138" s="122"/>
      <c r="J1138" s="123">
        <f t="shared" si="55"/>
        <v>0</v>
      </c>
      <c r="K1138" s="121"/>
      <c r="L1138" s="121">
        <f t="shared" si="56"/>
        <v>0</v>
      </c>
      <c r="M1138" s="121"/>
      <c r="N1138" s="121">
        <f t="shared" si="57"/>
        <v>0</v>
      </c>
      <c r="O1138" s="123">
        <v>21</v>
      </c>
      <c r="P1138" s="123">
        <f t="shared" si="58"/>
        <v>0</v>
      </c>
      <c r="Q1138" s="123">
        <f t="shared" si="59"/>
        <v>0</v>
      </c>
      <c r="R1138" s="8"/>
      <c r="S1138" s="8"/>
      <c r="T1138" s="8"/>
    </row>
    <row r="1139" spans="1:20" ht="11.25" outlineLevel="4" x14ac:dyDescent="0.2">
      <c r="A1139" s="10"/>
      <c r="B1139" s="116"/>
      <c r="C1139" s="117">
        <v>346</v>
      </c>
      <c r="D1139" s="118" t="s">
        <v>1187</v>
      </c>
      <c r="E1139" s="119" t="s">
        <v>1294</v>
      </c>
      <c r="F1139" s="120" t="s">
        <v>1295</v>
      </c>
      <c r="G1139" s="118" t="s">
        <v>332</v>
      </c>
      <c r="H1139" s="121">
        <v>5</v>
      </c>
      <c r="I1139" s="122"/>
      <c r="J1139" s="123">
        <f t="shared" si="55"/>
        <v>0</v>
      </c>
      <c r="K1139" s="121"/>
      <c r="L1139" s="121">
        <f t="shared" si="56"/>
        <v>0</v>
      </c>
      <c r="M1139" s="121"/>
      <c r="N1139" s="121">
        <f t="shared" si="57"/>
        <v>0</v>
      </c>
      <c r="O1139" s="123">
        <v>21</v>
      </c>
      <c r="P1139" s="123">
        <f t="shared" si="58"/>
        <v>0</v>
      </c>
      <c r="Q1139" s="123">
        <f t="shared" si="59"/>
        <v>0</v>
      </c>
      <c r="R1139" s="8"/>
      <c r="S1139" s="8"/>
      <c r="T1139" s="8"/>
    </row>
    <row r="1140" spans="1:20" ht="11.25" outlineLevel="4" x14ac:dyDescent="0.2">
      <c r="A1140" s="10"/>
      <c r="B1140" s="116"/>
      <c r="C1140" s="117">
        <v>347</v>
      </c>
      <c r="D1140" s="118" t="s">
        <v>1187</v>
      </c>
      <c r="E1140" s="119" t="s">
        <v>1296</v>
      </c>
      <c r="F1140" s="120" t="s">
        <v>1297</v>
      </c>
      <c r="G1140" s="118" t="s">
        <v>535</v>
      </c>
      <c r="H1140" s="121">
        <v>5</v>
      </c>
      <c r="I1140" s="122"/>
      <c r="J1140" s="123">
        <f t="shared" si="55"/>
        <v>0</v>
      </c>
      <c r="K1140" s="121"/>
      <c r="L1140" s="121">
        <f t="shared" si="56"/>
        <v>0</v>
      </c>
      <c r="M1140" s="121"/>
      <c r="N1140" s="121">
        <f t="shared" si="57"/>
        <v>0</v>
      </c>
      <c r="O1140" s="123">
        <v>21</v>
      </c>
      <c r="P1140" s="123">
        <f t="shared" si="58"/>
        <v>0</v>
      </c>
      <c r="Q1140" s="123">
        <f t="shared" si="59"/>
        <v>0</v>
      </c>
      <c r="R1140" s="8"/>
      <c r="S1140" s="8"/>
      <c r="T1140" s="8"/>
    </row>
    <row r="1141" spans="1:20" ht="11.25" outlineLevel="4" x14ac:dyDescent="0.2">
      <c r="A1141" s="10"/>
      <c r="B1141" s="116"/>
      <c r="C1141" s="117">
        <v>348</v>
      </c>
      <c r="D1141" s="118" t="s">
        <v>1187</v>
      </c>
      <c r="E1141" s="119" t="s">
        <v>1298</v>
      </c>
      <c r="F1141" s="120" t="s">
        <v>1299</v>
      </c>
      <c r="G1141" s="118" t="s">
        <v>535</v>
      </c>
      <c r="H1141" s="121">
        <v>4</v>
      </c>
      <c r="I1141" s="122"/>
      <c r="J1141" s="123">
        <f t="shared" si="55"/>
        <v>0</v>
      </c>
      <c r="K1141" s="121"/>
      <c r="L1141" s="121">
        <f t="shared" si="56"/>
        <v>0</v>
      </c>
      <c r="M1141" s="121"/>
      <c r="N1141" s="121">
        <f t="shared" si="57"/>
        <v>0</v>
      </c>
      <c r="O1141" s="123">
        <v>21</v>
      </c>
      <c r="P1141" s="123">
        <f t="shared" si="58"/>
        <v>0</v>
      </c>
      <c r="Q1141" s="123">
        <f t="shared" si="59"/>
        <v>0</v>
      </c>
      <c r="R1141" s="8"/>
      <c r="S1141" s="8"/>
      <c r="T1141" s="8"/>
    </row>
    <row r="1142" spans="1:20" ht="11.25" outlineLevel="4" x14ac:dyDescent="0.2">
      <c r="A1142" s="10"/>
      <c r="B1142" s="116"/>
      <c r="C1142" s="117">
        <v>349</v>
      </c>
      <c r="D1142" s="118" t="s">
        <v>1187</v>
      </c>
      <c r="E1142" s="119" t="s">
        <v>1300</v>
      </c>
      <c r="F1142" s="120" t="s">
        <v>1301</v>
      </c>
      <c r="G1142" s="118" t="s">
        <v>535</v>
      </c>
      <c r="H1142" s="121">
        <v>4</v>
      </c>
      <c r="I1142" s="122"/>
      <c r="J1142" s="123">
        <f t="shared" si="55"/>
        <v>0</v>
      </c>
      <c r="K1142" s="121"/>
      <c r="L1142" s="121">
        <f t="shared" si="56"/>
        <v>0</v>
      </c>
      <c r="M1142" s="121"/>
      <c r="N1142" s="121">
        <f t="shared" si="57"/>
        <v>0</v>
      </c>
      <c r="O1142" s="123">
        <v>21</v>
      </c>
      <c r="P1142" s="123">
        <f t="shared" si="58"/>
        <v>0</v>
      </c>
      <c r="Q1142" s="123">
        <f t="shared" si="59"/>
        <v>0</v>
      </c>
      <c r="R1142" s="8"/>
      <c r="S1142" s="8"/>
      <c r="T1142" s="8"/>
    </row>
    <row r="1143" spans="1:20" ht="11.25" outlineLevel="4" x14ac:dyDescent="0.2">
      <c r="A1143" s="10"/>
      <c r="B1143" s="116"/>
      <c r="C1143" s="117">
        <v>350</v>
      </c>
      <c r="D1143" s="118" t="s">
        <v>1187</v>
      </c>
      <c r="E1143" s="119" t="s">
        <v>1302</v>
      </c>
      <c r="F1143" s="120" t="s">
        <v>1303</v>
      </c>
      <c r="G1143" s="118" t="s">
        <v>332</v>
      </c>
      <c r="H1143" s="121">
        <v>4</v>
      </c>
      <c r="I1143" s="122"/>
      <c r="J1143" s="123">
        <f t="shared" si="55"/>
        <v>0</v>
      </c>
      <c r="K1143" s="121"/>
      <c r="L1143" s="121">
        <f t="shared" si="56"/>
        <v>0</v>
      </c>
      <c r="M1143" s="121"/>
      <c r="N1143" s="121">
        <f t="shared" si="57"/>
        <v>0</v>
      </c>
      <c r="O1143" s="123">
        <v>21</v>
      </c>
      <c r="P1143" s="123">
        <f t="shared" si="58"/>
        <v>0</v>
      </c>
      <c r="Q1143" s="123">
        <f t="shared" si="59"/>
        <v>0</v>
      </c>
      <c r="R1143" s="8"/>
      <c r="S1143" s="8"/>
      <c r="T1143" s="8"/>
    </row>
    <row r="1144" spans="1:20" ht="11.25" outlineLevel="4" x14ac:dyDescent="0.2">
      <c r="A1144" s="10"/>
      <c r="B1144" s="116"/>
      <c r="C1144" s="117">
        <v>351</v>
      </c>
      <c r="D1144" s="118" t="s">
        <v>1187</v>
      </c>
      <c r="E1144" s="119" t="s">
        <v>1304</v>
      </c>
      <c r="F1144" s="120" t="s">
        <v>1305</v>
      </c>
      <c r="G1144" s="118" t="s">
        <v>332</v>
      </c>
      <c r="H1144" s="121">
        <v>4</v>
      </c>
      <c r="I1144" s="122"/>
      <c r="J1144" s="123">
        <f t="shared" si="55"/>
        <v>0</v>
      </c>
      <c r="K1144" s="121"/>
      <c r="L1144" s="121">
        <f t="shared" si="56"/>
        <v>0</v>
      </c>
      <c r="M1144" s="121"/>
      <c r="N1144" s="121">
        <f t="shared" si="57"/>
        <v>0</v>
      </c>
      <c r="O1144" s="123">
        <v>21</v>
      </c>
      <c r="P1144" s="123">
        <f t="shared" si="58"/>
        <v>0</v>
      </c>
      <c r="Q1144" s="123">
        <f t="shared" si="59"/>
        <v>0</v>
      </c>
      <c r="R1144" s="8"/>
      <c r="S1144" s="8"/>
      <c r="T1144" s="8"/>
    </row>
    <row r="1145" spans="1:20" ht="11.25" outlineLevel="4" x14ac:dyDescent="0.2">
      <c r="A1145" s="10"/>
      <c r="B1145" s="116"/>
      <c r="C1145" s="117">
        <v>352</v>
      </c>
      <c r="D1145" s="118" t="s">
        <v>1187</v>
      </c>
      <c r="E1145" s="119" t="s">
        <v>1306</v>
      </c>
      <c r="F1145" s="120" t="s">
        <v>1307</v>
      </c>
      <c r="G1145" s="118" t="s">
        <v>332</v>
      </c>
      <c r="H1145" s="121">
        <v>2</v>
      </c>
      <c r="I1145" s="122"/>
      <c r="J1145" s="123">
        <f t="shared" si="55"/>
        <v>0</v>
      </c>
      <c r="K1145" s="121"/>
      <c r="L1145" s="121">
        <f t="shared" si="56"/>
        <v>0</v>
      </c>
      <c r="M1145" s="121"/>
      <c r="N1145" s="121">
        <f t="shared" si="57"/>
        <v>0</v>
      </c>
      <c r="O1145" s="123">
        <v>21</v>
      </c>
      <c r="P1145" s="123">
        <f t="shared" si="58"/>
        <v>0</v>
      </c>
      <c r="Q1145" s="123">
        <f t="shared" si="59"/>
        <v>0</v>
      </c>
      <c r="R1145" s="8"/>
      <c r="S1145" s="8"/>
      <c r="T1145" s="8"/>
    </row>
    <row r="1146" spans="1:20" ht="11.25" outlineLevel="4" x14ac:dyDescent="0.2">
      <c r="A1146" s="10"/>
      <c r="B1146" s="116"/>
      <c r="C1146" s="117">
        <v>353</v>
      </c>
      <c r="D1146" s="118" t="s">
        <v>1187</v>
      </c>
      <c r="E1146" s="119" t="s">
        <v>1308</v>
      </c>
      <c r="F1146" s="120" t="s">
        <v>1309</v>
      </c>
      <c r="G1146" s="118" t="s">
        <v>332</v>
      </c>
      <c r="H1146" s="121">
        <v>2</v>
      </c>
      <c r="I1146" s="122"/>
      <c r="J1146" s="123">
        <f t="shared" si="55"/>
        <v>0</v>
      </c>
      <c r="K1146" s="121"/>
      <c r="L1146" s="121">
        <f t="shared" si="56"/>
        <v>0</v>
      </c>
      <c r="M1146" s="121"/>
      <c r="N1146" s="121">
        <f t="shared" si="57"/>
        <v>0</v>
      </c>
      <c r="O1146" s="123">
        <v>21</v>
      </c>
      <c r="P1146" s="123">
        <f t="shared" si="58"/>
        <v>0</v>
      </c>
      <c r="Q1146" s="123">
        <f t="shared" si="59"/>
        <v>0</v>
      </c>
      <c r="R1146" s="8"/>
      <c r="S1146" s="8"/>
      <c r="T1146" s="8"/>
    </row>
    <row r="1147" spans="1:20" ht="11.25" outlineLevel="4" x14ac:dyDescent="0.2">
      <c r="A1147" s="10"/>
      <c r="B1147" s="116"/>
      <c r="C1147" s="117">
        <v>354</v>
      </c>
      <c r="D1147" s="118" t="s">
        <v>1187</v>
      </c>
      <c r="E1147" s="119" t="s">
        <v>1310</v>
      </c>
      <c r="F1147" s="120" t="s">
        <v>1311</v>
      </c>
      <c r="G1147" s="118" t="s">
        <v>332</v>
      </c>
      <c r="H1147" s="121">
        <v>6</v>
      </c>
      <c r="I1147" s="122"/>
      <c r="J1147" s="123">
        <f t="shared" si="55"/>
        <v>0</v>
      </c>
      <c r="K1147" s="121"/>
      <c r="L1147" s="121">
        <f t="shared" si="56"/>
        <v>0</v>
      </c>
      <c r="M1147" s="121"/>
      <c r="N1147" s="121">
        <f t="shared" si="57"/>
        <v>0</v>
      </c>
      <c r="O1147" s="123">
        <v>21</v>
      </c>
      <c r="P1147" s="123">
        <f t="shared" si="58"/>
        <v>0</v>
      </c>
      <c r="Q1147" s="123">
        <f t="shared" si="59"/>
        <v>0</v>
      </c>
      <c r="R1147" s="8"/>
      <c r="S1147" s="8"/>
      <c r="T1147" s="8"/>
    </row>
    <row r="1148" spans="1:20" ht="11.25" outlineLevel="4" x14ac:dyDescent="0.2">
      <c r="A1148" s="10"/>
      <c r="B1148" s="116"/>
      <c r="C1148" s="117">
        <v>355</v>
      </c>
      <c r="D1148" s="118" t="s">
        <v>1187</v>
      </c>
      <c r="E1148" s="119" t="s">
        <v>1312</v>
      </c>
      <c r="F1148" s="120" t="s">
        <v>1313</v>
      </c>
      <c r="G1148" s="118" t="s">
        <v>535</v>
      </c>
      <c r="H1148" s="121">
        <v>6</v>
      </c>
      <c r="I1148" s="122"/>
      <c r="J1148" s="123">
        <f t="shared" si="55"/>
        <v>0</v>
      </c>
      <c r="K1148" s="121"/>
      <c r="L1148" s="121">
        <f t="shared" si="56"/>
        <v>0</v>
      </c>
      <c r="M1148" s="121"/>
      <c r="N1148" s="121">
        <f t="shared" si="57"/>
        <v>0</v>
      </c>
      <c r="O1148" s="123">
        <v>21</v>
      </c>
      <c r="P1148" s="123">
        <f t="shared" si="58"/>
        <v>0</v>
      </c>
      <c r="Q1148" s="123">
        <f t="shared" si="59"/>
        <v>0</v>
      </c>
      <c r="R1148" s="8"/>
      <c r="S1148" s="8"/>
      <c r="T1148" s="8"/>
    </row>
    <row r="1149" spans="1:20" ht="11.25" outlineLevel="4" x14ac:dyDescent="0.2">
      <c r="A1149" s="10"/>
      <c r="B1149" s="116"/>
      <c r="C1149" s="117">
        <v>356</v>
      </c>
      <c r="D1149" s="118" t="s">
        <v>1187</v>
      </c>
      <c r="E1149" s="119" t="s">
        <v>1314</v>
      </c>
      <c r="F1149" s="120" t="s">
        <v>1315</v>
      </c>
      <c r="G1149" s="118" t="s">
        <v>332</v>
      </c>
      <c r="H1149" s="121">
        <v>6</v>
      </c>
      <c r="I1149" s="122"/>
      <c r="J1149" s="123">
        <f t="shared" si="55"/>
        <v>0</v>
      </c>
      <c r="K1149" s="121"/>
      <c r="L1149" s="121">
        <f t="shared" si="56"/>
        <v>0</v>
      </c>
      <c r="M1149" s="121"/>
      <c r="N1149" s="121">
        <f t="shared" si="57"/>
        <v>0</v>
      </c>
      <c r="O1149" s="123">
        <v>21</v>
      </c>
      <c r="P1149" s="123">
        <f t="shared" si="58"/>
        <v>0</v>
      </c>
      <c r="Q1149" s="123">
        <f t="shared" si="59"/>
        <v>0</v>
      </c>
      <c r="R1149" s="8"/>
      <c r="S1149" s="8"/>
      <c r="T1149" s="8"/>
    </row>
    <row r="1150" spans="1:20" ht="11.25" outlineLevel="4" x14ac:dyDescent="0.2">
      <c r="A1150" s="10"/>
      <c r="B1150" s="116"/>
      <c r="C1150" s="117">
        <v>357</v>
      </c>
      <c r="D1150" s="118" t="s">
        <v>1187</v>
      </c>
      <c r="E1150" s="119" t="s">
        <v>1316</v>
      </c>
      <c r="F1150" s="120" t="s">
        <v>1317</v>
      </c>
      <c r="G1150" s="118" t="s">
        <v>535</v>
      </c>
      <c r="H1150" s="121">
        <v>2</v>
      </c>
      <c r="I1150" s="122"/>
      <c r="J1150" s="123">
        <f t="shared" si="55"/>
        <v>0</v>
      </c>
      <c r="K1150" s="121"/>
      <c r="L1150" s="121">
        <f t="shared" si="56"/>
        <v>0</v>
      </c>
      <c r="M1150" s="121"/>
      <c r="N1150" s="121">
        <f t="shared" si="57"/>
        <v>0</v>
      </c>
      <c r="O1150" s="123">
        <v>21</v>
      </c>
      <c r="P1150" s="123">
        <f t="shared" si="58"/>
        <v>0</v>
      </c>
      <c r="Q1150" s="123">
        <f t="shared" si="59"/>
        <v>0</v>
      </c>
      <c r="R1150" s="8"/>
      <c r="S1150" s="8"/>
      <c r="T1150" s="8"/>
    </row>
    <row r="1151" spans="1:20" ht="11.25" outlineLevel="4" x14ac:dyDescent="0.2">
      <c r="A1151" s="10"/>
      <c r="B1151" s="116"/>
      <c r="C1151" s="117">
        <v>358</v>
      </c>
      <c r="D1151" s="118" t="s">
        <v>1187</v>
      </c>
      <c r="E1151" s="119" t="s">
        <v>1318</v>
      </c>
      <c r="F1151" s="120" t="s">
        <v>1319</v>
      </c>
      <c r="G1151" s="118" t="s">
        <v>332</v>
      </c>
      <c r="H1151" s="121">
        <v>2</v>
      </c>
      <c r="I1151" s="122"/>
      <c r="J1151" s="123">
        <f t="shared" si="55"/>
        <v>0</v>
      </c>
      <c r="K1151" s="121"/>
      <c r="L1151" s="121">
        <f t="shared" si="56"/>
        <v>0</v>
      </c>
      <c r="M1151" s="121"/>
      <c r="N1151" s="121">
        <f t="shared" si="57"/>
        <v>0</v>
      </c>
      <c r="O1151" s="123">
        <v>21</v>
      </c>
      <c r="P1151" s="123">
        <f t="shared" si="58"/>
        <v>0</v>
      </c>
      <c r="Q1151" s="123">
        <f t="shared" si="59"/>
        <v>0</v>
      </c>
      <c r="R1151" s="8"/>
      <c r="S1151" s="8"/>
      <c r="T1151" s="8"/>
    </row>
    <row r="1152" spans="1:20" ht="11.25" outlineLevel="4" x14ac:dyDescent="0.2">
      <c r="A1152" s="10"/>
      <c r="B1152" s="116"/>
      <c r="C1152" s="117">
        <v>359</v>
      </c>
      <c r="D1152" s="118" t="s">
        <v>1187</v>
      </c>
      <c r="E1152" s="119" t="s">
        <v>1320</v>
      </c>
      <c r="F1152" s="120" t="s">
        <v>1321</v>
      </c>
      <c r="G1152" s="118" t="s">
        <v>332</v>
      </c>
      <c r="H1152" s="121">
        <v>2</v>
      </c>
      <c r="I1152" s="122"/>
      <c r="J1152" s="123">
        <f t="shared" si="55"/>
        <v>0</v>
      </c>
      <c r="K1152" s="121"/>
      <c r="L1152" s="121">
        <f t="shared" si="56"/>
        <v>0</v>
      </c>
      <c r="M1152" s="121"/>
      <c r="N1152" s="121">
        <f t="shared" si="57"/>
        <v>0</v>
      </c>
      <c r="O1152" s="123">
        <v>21</v>
      </c>
      <c r="P1152" s="123">
        <f t="shared" si="58"/>
        <v>0</v>
      </c>
      <c r="Q1152" s="123">
        <f t="shared" si="59"/>
        <v>0</v>
      </c>
      <c r="R1152" s="8"/>
      <c r="S1152" s="8"/>
      <c r="T1152" s="8"/>
    </row>
    <row r="1153" spans="1:20" ht="11.25" outlineLevel="4" x14ac:dyDescent="0.2">
      <c r="A1153" s="10"/>
      <c r="B1153" s="116"/>
      <c r="C1153" s="117">
        <v>360</v>
      </c>
      <c r="D1153" s="118" t="s">
        <v>1187</v>
      </c>
      <c r="E1153" s="119" t="s">
        <v>1322</v>
      </c>
      <c r="F1153" s="120" t="s">
        <v>1323</v>
      </c>
      <c r="G1153" s="118" t="s">
        <v>332</v>
      </c>
      <c r="H1153" s="121">
        <v>2</v>
      </c>
      <c r="I1153" s="122"/>
      <c r="J1153" s="123">
        <f t="shared" si="55"/>
        <v>0</v>
      </c>
      <c r="K1153" s="121"/>
      <c r="L1153" s="121">
        <f t="shared" si="56"/>
        <v>0</v>
      </c>
      <c r="M1153" s="121"/>
      <c r="N1153" s="121">
        <f t="shared" si="57"/>
        <v>0</v>
      </c>
      <c r="O1153" s="123">
        <v>21</v>
      </c>
      <c r="P1153" s="123">
        <f t="shared" si="58"/>
        <v>0</v>
      </c>
      <c r="Q1153" s="123">
        <f t="shared" si="59"/>
        <v>0</v>
      </c>
      <c r="R1153" s="8"/>
      <c r="S1153" s="8"/>
      <c r="T1153" s="8"/>
    </row>
    <row r="1154" spans="1:20" ht="11.25" outlineLevel="4" x14ac:dyDescent="0.2">
      <c r="A1154" s="10"/>
      <c r="B1154" s="116"/>
      <c r="C1154" s="117">
        <v>361</v>
      </c>
      <c r="D1154" s="118" t="s">
        <v>1187</v>
      </c>
      <c r="E1154" s="119" t="s">
        <v>1324</v>
      </c>
      <c r="F1154" s="120" t="s">
        <v>1325</v>
      </c>
      <c r="G1154" s="118" t="s">
        <v>332</v>
      </c>
      <c r="H1154" s="121">
        <v>2</v>
      </c>
      <c r="I1154" s="122"/>
      <c r="J1154" s="123">
        <f t="shared" si="55"/>
        <v>0</v>
      </c>
      <c r="K1154" s="121"/>
      <c r="L1154" s="121">
        <f t="shared" si="56"/>
        <v>0</v>
      </c>
      <c r="M1154" s="121"/>
      <c r="N1154" s="121">
        <f t="shared" si="57"/>
        <v>0</v>
      </c>
      <c r="O1154" s="123">
        <v>21</v>
      </c>
      <c r="P1154" s="123">
        <f t="shared" si="58"/>
        <v>0</v>
      </c>
      <c r="Q1154" s="123">
        <f t="shared" si="59"/>
        <v>0</v>
      </c>
      <c r="R1154" s="8"/>
      <c r="S1154" s="8"/>
      <c r="T1154" s="8"/>
    </row>
    <row r="1155" spans="1:20" ht="11.25" outlineLevel="4" x14ac:dyDescent="0.2">
      <c r="A1155" s="10"/>
      <c r="B1155" s="116"/>
      <c r="C1155" s="117">
        <v>362</v>
      </c>
      <c r="D1155" s="118" t="s">
        <v>1187</v>
      </c>
      <c r="E1155" s="119" t="s">
        <v>1326</v>
      </c>
      <c r="F1155" s="120" t="s">
        <v>1327</v>
      </c>
      <c r="G1155" s="118" t="s">
        <v>332</v>
      </c>
      <c r="H1155" s="121">
        <v>6</v>
      </c>
      <c r="I1155" s="122"/>
      <c r="J1155" s="123">
        <f t="shared" si="55"/>
        <v>0</v>
      </c>
      <c r="K1155" s="121"/>
      <c r="L1155" s="121">
        <f t="shared" si="56"/>
        <v>0</v>
      </c>
      <c r="M1155" s="121"/>
      <c r="N1155" s="121">
        <f t="shared" si="57"/>
        <v>0</v>
      </c>
      <c r="O1155" s="123">
        <v>21</v>
      </c>
      <c r="P1155" s="123">
        <f t="shared" si="58"/>
        <v>0</v>
      </c>
      <c r="Q1155" s="123">
        <f t="shared" si="59"/>
        <v>0</v>
      </c>
      <c r="R1155" s="8"/>
      <c r="S1155" s="8"/>
      <c r="T1155" s="8"/>
    </row>
    <row r="1156" spans="1:20" ht="22.5" outlineLevel="4" x14ac:dyDescent="0.2">
      <c r="A1156" s="10"/>
      <c r="B1156" s="116"/>
      <c r="C1156" s="117">
        <v>363</v>
      </c>
      <c r="D1156" s="118" t="s">
        <v>1187</v>
      </c>
      <c r="E1156" s="119" t="s">
        <v>1328</v>
      </c>
      <c r="F1156" s="120" t="s">
        <v>1329</v>
      </c>
      <c r="G1156" s="118" t="s">
        <v>332</v>
      </c>
      <c r="H1156" s="121">
        <v>1</v>
      </c>
      <c r="I1156" s="122"/>
      <c r="J1156" s="123">
        <f t="shared" si="55"/>
        <v>0</v>
      </c>
      <c r="K1156" s="121"/>
      <c r="L1156" s="121">
        <f t="shared" si="56"/>
        <v>0</v>
      </c>
      <c r="M1156" s="121"/>
      <c r="N1156" s="121">
        <f t="shared" si="57"/>
        <v>0</v>
      </c>
      <c r="O1156" s="123">
        <v>21</v>
      </c>
      <c r="P1156" s="123">
        <f t="shared" si="58"/>
        <v>0</v>
      </c>
      <c r="Q1156" s="123">
        <f t="shared" si="59"/>
        <v>0</v>
      </c>
      <c r="R1156" s="8"/>
      <c r="S1156" s="8"/>
      <c r="T1156" s="8"/>
    </row>
    <row r="1157" spans="1:20" ht="11.25" outlineLevel="4" x14ac:dyDescent="0.2">
      <c r="A1157" s="10"/>
      <c r="B1157" s="116"/>
      <c r="C1157" s="117">
        <v>364</v>
      </c>
      <c r="D1157" s="118" t="s">
        <v>1187</v>
      </c>
      <c r="E1157" s="119" t="s">
        <v>1330</v>
      </c>
      <c r="F1157" s="120" t="s">
        <v>1331</v>
      </c>
      <c r="G1157" s="118" t="s">
        <v>332</v>
      </c>
      <c r="H1157" s="121">
        <v>6</v>
      </c>
      <c r="I1157" s="122"/>
      <c r="J1157" s="123">
        <f t="shared" si="55"/>
        <v>0</v>
      </c>
      <c r="K1157" s="121"/>
      <c r="L1157" s="121">
        <f t="shared" si="56"/>
        <v>0</v>
      </c>
      <c r="M1157" s="121"/>
      <c r="N1157" s="121">
        <f t="shared" si="57"/>
        <v>0</v>
      </c>
      <c r="O1157" s="123">
        <v>21</v>
      </c>
      <c r="P1157" s="123">
        <f t="shared" si="58"/>
        <v>0</v>
      </c>
      <c r="Q1157" s="123">
        <f t="shared" si="59"/>
        <v>0</v>
      </c>
      <c r="R1157" s="8"/>
      <c r="S1157" s="8"/>
      <c r="T1157" s="8"/>
    </row>
    <row r="1158" spans="1:20" ht="11.25" outlineLevel="4" x14ac:dyDescent="0.2">
      <c r="A1158" s="10"/>
      <c r="B1158" s="116"/>
      <c r="C1158" s="117">
        <v>365</v>
      </c>
      <c r="D1158" s="118" t="s">
        <v>1187</v>
      </c>
      <c r="E1158" s="119" t="s">
        <v>1332</v>
      </c>
      <c r="F1158" s="120" t="s">
        <v>1333</v>
      </c>
      <c r="G1158" s="118" t="s">
        <v>332</v>
      </c>
      <c r="H1158" s="121">
        <v>1</v>
      </c>
      <c r="I1158" s="122"/>
      <c r="J1158" s="123">
        <f t="shared" si="55"/>
        <v>0</v>
      </c>
      <c r="K1158" s="121"/>
      <c r="L1158" s="121">
        <f t="shared" si="56"/>
        <v>0</v>
      </c>
      <c r="M1158" s="121"/>
      <c r="N1158" s="121">
        <f t="shared" si="57"/>
        <v>0</v>
      </c>
      <c r="O1158" s="123">
        <v>21</v>
      </c>
      <c r="P1158" s="123">
        <f t="shared" si="58"/>
        <v>0</v>
      </c>
      <c r="Q1158" s="123">
        <f t="shared" si="59"/>
        <v>0</v>
      </c>
      <c r="R1158" s="8"/>
      <c r="S1158" s="8"/>
      <c r="T1158" s="8"/>
    </row>
    <row r="1159" spans="1:20" ht="11.25" outlineLevel="4" x14ac:dyDescent="0.2">
      <c r="A1159" s="10"/>
      <c r="B1159" s="116"/>
      <c r="C1159" s="117">
        <v>366</v>
      </c>
      <c r="D1159" s="118" t="s">
        <v>1187</v>
      </c>
      <c r="E1159" s="119" t="s">
        <v>1334</v>
      </c>
      <c r="F1159" s="120" t="s">
        <v>1335</v>
      </c>
      <c r="G1159" s="118" t="s">
        <v>332</v>
      </c>
      <c r="H1159" s="121">
        <v>2</v>
      </c>
      <c r="I1159" s="122"/>
      <c r="J1159" s="123">
        <f t="shared" si="55"/>
        <v>0</v>
      </c>
      <c r="K1159" s="121"/>
      <c r="L1159" s="121">
        <f t="shared" si="56"/>
        <v>0</v>
      </c>
      <c r="M1159" s="121"/>
      <c r="N1159" s="121">
        <f t="shared" si="57"/>
        <v>0</v>
      </c>
      <c r="O1159" s="123">
        <v>21</v>
      </c>
      <c r="P1159" s="123">
        <f t="shared" si="58"/>
        <v>0</v>
      </c>
      <c r="Q1159" s="123">
        <f t="shared" si="59"/>
        <v>0</v>
      </c>
      <c r="R1159" s="8"/>
      <c r="S1159" s="8"/>
      <c r="T1159" s="8"/>
    </row>
    <row r="1160" spans="1:20" ht="11.25" outlineLevel="4" x14ac:dyDescent="0.2">
      <c r="A1160" s="10"/>
      <c r="B1160" s="116"/>
      <c r="C1160" s="117">
        <v>367</v>
      </c>
      <c r="D1160" s="118" t="s">
        <v>1187</v>
      </c>
      <c r="E1160" s="119" t="s">
        <v>1336</v>
      </c>
      <c r="F1160" s="120" t="s">
        <v>1337</v>
      </c>
      <c r="G1160" s="118" t="s">
        <v>332</v>
      </c>
      <c r="H1160" s="121">
        <v>2</v>
      </c>
      <c r="I1160" s="122"/>
      <c r="J1160" s="123">
        <f t="shared" si="55"/>
        <v>0</v>
      </c>
      <c r="K1160" s="121"/>
      <c r="L1160" s="121">
        <f t="shared" si="56"/>
        <v>0</v>
      </c>
      <c r="M1160" s="121"/>
      <c r="N1160" s="121">
        <f t="shared" si="57"/>
        <v>0</v>
      </c>
      <c r="O1160" s="123">
        <v>21</v>
      </c>
      <c r="P1160" s="123">
        <f t="shared" si="58"/>
        <v>0</v>
      </c>
      <c r="Q1160" s="123">
        <f t="shared" si="59"/>
        <v>0</v>
      </c>
      <c r="R1160" s="8"/>
      <c r="S1160" s="8"/>
      <c r="T1160" s="8"/>
    </row>
    <row r="1161" spans="1:20" ht="11.25" outlineLevel="4" x14ac:dyDescent="0.2">
      <c r="A1161" s="10"/>
      <c r="B1161" s="116"/>
      <c r="C1161" s="117">
        <v>368</v>
      </c>
      <c r="D1161" s="118" t="s">
        <v>1187</v>
      </c>
      <c r="E1161" s="119" t="s">
        <v>1338</v>
      </c>
      <c r="F1161" s="120" t="s">
        <v>1339</v>
      </c>
      <c r="G1161" s="118" t="s">
        <v>332</v>
      </c>
      <c r="H1161" s="121">
        <v>1</v>
      </c>
      <c r="I1161" s="122"/>
      <c r="J1161" s="123">
        <f t="shared" si="55"/>
        <v>0</v>
      </c>
      <c r="K1161" s="121"/>
      <c r="L1161" s="121">
        <f t="shared" si="56"/>
        <v>0</v>
      </c>
      <c r="M1161" s="121"/>
      <c r="N1161" s="121">
        <f t="shared" si="57"/>
        <v>0</v>
      </c>
      <c r="O1161" s="123">
        <v>21</v>
      </c>
      <c r="P1161" s="123">
        <f t="shared" si="58"/>
        <v>0</v>
      </c>
      <c r="Q1161" s="123">
        <f t="shared" si="59"/>
        <v>0</v>
      </c>
      <c r="R1161" s="8"/>
      <c r="S1161" s="8"/>
      <c r="T1161" s="8"/>
    </row>
    <row r="1162" spans="1:20" ht="11.25" outlineLevel="4" x14ac:dyDescent="0.2">
      <c r="A1162" s="10"/>
      <c r="B1162" s="116"/>
      <c r="C1162" s="117">
        <v>369</v>
      </c>
      <c r="D1162" s="118" t="s">
        <v>1187</v>
      </c>
      <c r="E1162" s="119" t="s">
        <v>1340</v>
      </c>
      <c r="F1162" s="120" t="s">
        <v>1341</v>
      </c>
      <c r="G1162" s="118" t="s">
        <v>332</v>
      </c>
      <c r="H1162" s="121">
        <v>1</v>
      </c>
      <c r="I1162" s="122"/>
      <c r="J1162" s="123">
        <f t="shared" si="55"/>
        <v>0</v>
      </c>
      <c r="K1162" s="121"/>
      <c r="L1162" s="121">
        <f t="shared" si="56"/>
        <v>0</v>
      </c>
      <c r="M1162" s="121"/>
      <c r="N1162" s="121">
        <f t="shared" si="57"/>
        <v>0</v>
      </c>
      <c r="O1162" s="123">
        <v>21</v>
      </c>
      <c r="P1162" s="123">
        <f t="shared" si="58"/>
        <v>0</v>
      </c>
      <c r="Q1162" s="123">
        <f t="shared" si="59"/>
        <v>0</v>
      </c>
      <c r="R1162" s="8"/>
      <c r="S1162" s="8"/>
      <c r="T1162" s="8"/>
    </row>
    <row r="1163" spans="1:20" ht="11.25" outlineLevel="4" x14ac:dyDescent="0.2">
      <c r="A1163" s="10"/>
      <c r="B1163" s="116"/>
      <c r="C1163" s="117">
        <v>370</v>
      </c>
      <c r="D1163" s="118" t="s">
        <v>200</v>
      </c>
      <c r="E1163" s="119" t="s">
        <v>1342</v>
      </c>
      <c r="F1163" s="120" t="s">
        <v>1343</v>
      </c>
      <c r="G1163" s="118" t="s">
        <v>1218</v>
      </c>
      <c r="H1163" s="121">
        <v>0.15</v>
      </c>
      <c r="I1163" s="122"/>
      <c r="J1163" s="123">
        <f t="shared" si="55"/>
        <v>0</v>
      </c>
      <c r="K1163" s="121"/>
      <c r="L1163" s="121">
        <f t="shared" si="56"/>
        <v>0</v>
      </c>
      <c r="M1163" s="121"/>
      <c r="N1163" s="121">
        <f t="shared" si="57"/>
        <v>0</v>
      </c>
      <c r="O1163" s="123">
        <v>21</v>
      </c>
      <c r="P1163" s="123">
        <f t="shared" si="58"/>
        <v>0</v>
      </c>
      <c r="Q1163" s="123">
        <f t="shared" si="59"/>
        <v>0</v>
      </c>
      <c r="R1163" s="8"/>
      <c r="S1163" s="8"/>
      <c r="T1163" s="8"/>
    </row>
    <row r="1164" spans="1:20" outlineLevel="4" x14ac:dyDescent="0.15">
      <c r="B1164" s="6"/>
      <c r="C1164" s="6"/>
      <c r="D1164" s="6"/>
      <c r="E1164" s="6"/>
      <c r="F1164" s="6"/>
      <c r="G1164" s="6"/>
      <c r="H1164" s="6"/>
      <c r="I1164" s="8"/>
      <c r="J1164" s="8"/>
      <c r="K1164" s="6"/>
      <c r="L1164" s="6"/>
      <c r="M1164" s="6"/>
      <c r="N1164" s="6"/>
      <c r="O1164" s="6"/>
      <c r="P1164" s="8"/>
      <c r="Q1164" s="8"/>
    </row>
    <row r="1165" spans="1:20" ht="10.5" outlineLevel="3" x14ac:dyDescent="0.15">
      <c r="A1165" s="73" t="s">
        <v>90</v>
      </c>
      <c r="B1165" s="109">
        <v>4</v>
      </c>
      <c r="C1165" s="110"/>
      <c r="D1165" s="111" t="s">
        <v>199</v>
      </c>
      <c r="E1165" s="111"/>
      <c r="F1165" s="112" t="s">
        <v>91</v>
      </c>
      <c r="G1165" s="111"/>
      <c r="H1165" s="113"/>
      <c r="I1165" s="114"/>
      <c r="J1165" s="75">
        <f>SUBTOTAL(9,J1166:J1234)</f>
        <v>0</v>
      </c>
      <c r="K1165" s="113"/>
      <c r="L1165" s="76">
        <f>SUBTOTAL(9,L1166:L1234)</f>
        <v>0</v>
      </c>
      <c r="M1165" s="113"/>
      <c r="N1165" s="76">
        <f>SUBTOTAL(9,N1166:N1234)</f>
        <v>0</v>
      </c>
      <c r="O1165" s="115"/>
      <c r="P1165" s="75">
        <f>SUBTOTAL(9,P1166:P1234)</f>
        <v>0</v>
      </c>
      <c r="Q1165" s="75">
        <f>SUBTOTAL(9,Q1166:Q1234)</f>
        <v>0</v>
      </c>
      <c r="R1165" s="6"/>
      <c r="S1165" s="8"/>
      <c r="T1165" s="8"/>
    </row>
    <row r="1166" spans="1:20" ht="11.25" outlineLevel="4" x14ac:dyDescent="0.2">
      <c r="A1166" s="10"/>
      <c r="B1166" s="116"/>
      <c r="C1166" s="117">
        <v>371</v>
      </c>
      <c r="D1166" s="118" t="s">
        <v>1187</v>
      </c>
      <c r="E1166" s="119" t="s">
        <v>1344</v>
      </c>
      <c r="F1166" s="120" t="s">
        <v>1345</v>
      </c>
      <c r="G1166" s="118"/>
      <c r="H1166" s="121">
        <v>0</v>
      </c>
      <c r="I1166" s="122"/>
      <c r="J1166" s="123">
        <f t="shared" ref="J1166:J1197" si="60">H1166*I1166</f>
        <v>0</v>
      </c>
      <c r="K1166" s="121"/>
      <c r="L1166" s="121">
        <f t="shared" ref="L1166:L1197" si="61">H1166*K1166</f>
        <v>0</v>
      </c>
      <c r="M1166" s="121"/>
      <c r="N1166" s="121">
        <f t="shared" ref="N1166:N1197" si="62">H1166*M1166</f>
        <v>0</v>
      </c>
      <c r="O1166" s="123">
        <v>21</v>
      </c>
      <c r="P1166" s="123">
        <f t="shared" ref="P1166:P1197" si="63">J1166*(O1166/100)</f>
        <v>0</v>
      </c>
      <c r="Q1166" s="123">
        <f t="shared" ref="Q1166:Q1197" si="64">J1166+P1166</f>
        <v>0</v>
      </c>
      <c r="R1166" s="8"/>
      <c r="S1166" s="8"/>
      <c r="T1166" s="8"/>
    </row>
    <row r="1167" spans="1:20" ht="22.5" outlineLevel="4" x14ac:dyDescent="0.2">
      <c r="A1167" s="10"/>
      <c r="B1167" s="116"/>
      <c r="C1167" s="117">
        <v>372</v>
      </c>
      <c r="D1167" s="118" t="s">
        <v>1187</v>
      </c>
      <c r="E1167" s="119" t="s">
        <v>1346</v>
      </c>
      <c r="F1167" s="120" t="s">
        <v>1347</v>
      </c>
      <c r="G1167" s="118" t="s">
        <v>535</v>
      </c>
      <c r="H1167" s="121">
        <v>1</v>
      </c>
      <c r="I1167" s="122"/>
      <c r="J1167" s="123">
        <f t="shared" si="60"/>
        <v>0</v>
      </c>
      <c r="K1167" s="121"/>
      <c r="L1167" s="121">
        <f t="shared" si="61"/>
        <v>0</v>
      </c>
      <c r="M1167" s="121"/>
      <c r="N1167" s="121">
        <f t="shared" si="62"/>
        <v>0</v>
      </c>
      <c r="O1167" s="123">
        <v>21</v>
      </c>
      <c r="P1167" s="123">
        <f t="shared" si="63"/>
        <v>0</v>
      </c>
      <c r="Q1167" s="123">
        <f t="shared" si="64"/>
        <v>0</v>
      </c>
      <c r="R1167" s="8"/>
      <c r="S1167" s="8"/>
      <c r="T1167" s="8"/>
    </row>
    <row r="1168" spans="1:20" ht="22.5" outlineLevel="4" x14ac:dyDescent="0.2">
      <c r="A1168" s="10"/>
      <c r="B1168" s="116"/>
      <c r="C1168" s="117">
        <v>373</v>
      </c>
      <c r="D1168" s="118" t="s">
        <v>1187</v>
      </c>
      <c r="E1168" s="119" t="s">
        <v>1348</v>
      </c>
      <c r="F1168" s="120" t="s">
        <v>1349</v>
      </c>
      <c r="G1168" s="118" t="s">
        <v>332</v>
      </c>
      <c r="H1168" s="121">
        <v>1</v>
      </c>
      <c r="I1168" s="122"/>
      <c r="J1168" s="123">
        <f t="shared" si="60"/>
        <v>0</v>
      </c>
      <c r="K1168" s="121"/>
      <c r="L1168" s="121">
        <f t="shared" si="61"/>
        <v>0</v>
      </c>
      <c r="M1168" s="121"/>
      <c r="N1168" s="121">
        <f t="shared" si="62"/>
        <v>0</v>
      </c>
      <c r="O1168" s="123">
        <v>21</v>
      </c>
      <c r="P1168" s="123">
        <f t="shared" si="63"/>
        <v>0</v>
      </c>
      <c r="Q1168" s="123">
        <f t="shared" si="64"/>
        <v>0</v>
      </c>
      <c r="R1168" s="8"/>
      <c r="S1168" s="8"/>
      <c r="T1168" s="8"/>
    </row>
    <row r="1169" spans="1:20" ht="11.25" outlineLevel="4" x14ac:dyDescent="0.2">
      <c r="A1169" s="10"/>
      <c r="B1169" s="116"/>
      <c r="C1169" s="117">
        <v>374</v>
      </c>
      <c r="D1169" s="118" t="s">
        <v>1187</v>
      </c>
      <c r="E1169" s="119" t="s">
        <v>1350</v>
      </c>
      <c r="F1169" s="120" t="s">
        <v>1351</v>
      </c>
      <c r="G1169" s="118" t="s">
        <v>332</v>
      </c>
      <c r="H1169" s="121">
        <v>1</v>
      </c>
      <c r="I1169" s="122"/>
      <c r="J1169" s="123">
        <f t="shared" si="60"/>
        <v>0</v>
      </c>
      <c r="K1169" s="121"/>
      <c r="L1169" s="121">
        <f t="shared" si="61"/>
        <v>0</v>
      </c>
      <c r="M1169" s="121"/>
      <c r="N1169" s="121">
        <f t="shared" si="62"/>
        <v>0</v>
      </c>
      <c r="O1169" s="123">
        <v>21</v>
      </c>
      <c r="P1169" s="123">
        <f t="shared" si="63"/>
        <v>0</v>
      </c>
      <c r="Q1169" s="123">
        <f t="shared" si="64"/>
        <v>0</v>
      </c>
      <c r="R1169" s="8"/>
      <c r="S1169" s="8"/>
      <c r="T1169" s="8"/>
    </row>
    <row r="1170" spans="1:20" ht="22.5" outlineLevel="4" x14ac:dyDescent="0.2">
      <c r="A1170" s="10"/>
      <c r="B1170" s="116"/>
      <c r="C1170" s="117">
        <v>375</v>
      </c>
      <c r="D1170" s="118" t="s">
        <v>1187</v>
      </c>
      <c r="E1170" s="119" t="s">
        <v>1352</v>
      </c>
      <c r="F1170" s="120" t="s">
        <v>1353</v>
      </c>
      <c r="G1170" s="118" t="s">
        <v>535</v>
      </c>
      <c r="H1170" s="121">
        <v>1</v>
      </c>
      <c r="I1170" s="122"/>
      <c r="J1170" s="123">
        <f t="shared" si="60"/>
        <v>0</v>
      </c>
      <c r="K1170" s="121"/>
      <c r="L1170" s="121">
        <f t="shared" si="61"/>
        <v>0</v>
      </c>
      <c r="M1170" s="121"/>
      <c r="N1170" s="121">
        <f t="shared" si="62"/>
        <v>0</v>
      </c>
      <c r="O1170" s="123">
        <v>21</v>
      </c>
      <c r="P1170" s="123">
        <f t="shared" si="63"/>
        <v>0</v>
      </c>
      <c r="Q1170" s="123">
        <f t="shared" si="64"/>
        <v>0</v>
      </c>
      <c r="R1170" s="8"/>
      <c r="S1170" s="8"/>
      <c r="T1170" s="8"/>
    </row>
    <row r="1171" spans="1:20" ht="11.25" outlineLevel="4" x14ac:dyDescent="0.2">
      <c r="A1171" s="10"/>
      <c r="B1171" s="116"/>
      <c r="C1171" s="117">
        <v>376</v>
      </c>
      <c r="D1171" s="118" t="s">
        <v>1187</v>
      </c>
      <c r="E1171" s="119" t="s">
        <v>1354</v>
      </c>
      <c r="F1171" s="120" t="s">
        <v>1355</v>
      </c>
      <c r="G1171" s="118" t="s">
        <v>332</v>
      </c>
      <c r="H1171" s="121">
        <v>1</v>
      </c>
      <c r="I1171" s="122"/>
      <c r="J1171" s="123">
        <f t="shared" si="60"/>
        <v>0</v>
      </c>
      <c r="K1171" s="121"/>
      <c r="L1171" s="121">
        <f t="shared" si="61"/>
        <v>0</v>
      </c>
      <c r="M1171" s="121"/>
      <c r="N1171" s="121">
        <f t="shared" si="62"/>
        <v>0</v>
      </c>
      <c r="O1171" s="123">
        <v>21</v>
      </c>
      <c r="P1171" s="123">
        <f t="shared" si="63"/>
        <v>0</v>
      </c>
      <c r="Q1171" s="123">
        <f t="shared" si="64"/>
        <v>0</v>
      </c>
      <c r="R1171" s="8"/>
      <c r="S1171" s="8"/>
      <c r="T1171" s="8"/>
    </row>
    <row r="1172" spans="1:20" ht="11.25" outlineLevel="4" x14ac:dyDescent="0.2">
      <c r="A1172" s="10"/>
      <c r="B1172" s="116"/>
      <c r="C1172" s="117">
        <v>377</v>
      </c>
      <c r="D1172" s="118" t="s">
        <v>1187</v>
      </c>
      <c r="E1172" s="119" t="s">
        <v>1356</v>
      </c>
      <c r="F1172" s="120" t="s">
        <v>1357</v>
      </c>
      <c r="G1172" s="118" t="s">
        <v>338</v>
      </c>
      <c r="H1172" s="121">
        <v>1</v>
      </c>
      <c r="I1172" s="122"/>
      <c r="J1172" s="123">
        <f t="shared" si="60"/>
        <v>0</v>
      </c>
      <c r="K1172" s="121"/>
      <c r="L1172" s="121">
        <f t="shared" si="61"/>
        <v>0</v>
      </c>
      <c r="M1172" s="121"/>
      <c r="N1172" s="121">
        <f t="shared" si="62"/>
        <v>0</v>
      </c>
      <c r="O1172" s="123">
        <v>21</v>
      </c>
      <c r="P1172" s="123">
        <f t="shared" si="63"/>
        <v>0</v>
      </c>
      <c r="Q1172" s="123">
        <f t="shared" si="64"/>
        <v>0</v>
      </c>
      <c r="R1172" s="8"/>
      <c r="S1172" s="8"/>
      <c r="T1172" s="8"/>
    </row>
    <row r="1173" spans="1:20" ht="11.25" outlineLevel="4" x14ac:dyDescent="0.2">
      <c r="A1173" s="10"/>
      <c r="B1173" s="116"/>
      <c r="C1173" s="117">
        <v>378</v>
      </c>
      <c r="D1173" s="118" t="s">
        <v>1187</v>
      </c>
      <c r="E1173" s="119" t="s">
        <v>1358</v>
      </c>
      <c r="F1173" s="120" t="s">
        <v>1359</v>
      </c>
      <c r="G1173" s="118" t="s">
        <v>535</v>
      </c>
      <c r="H1173" s="121">
        <v>1</v>
      </c>
      <c r="I1173" s="122"/>
      <c r="J1173" s="123">
        <f t="shared" si="60"/>
        <v>0</v>
      </c>
      <c r="K1173" s="121"/>
      <c r="L1173" s="121">
        <f t="shared" si="61"/>
        <v>0</v>
      </c>
      <c r="M1173" s="121"/>
      <c r="N1173" s="121">
        <f t="shared" si="62"/>
        <v>0</v>
      </c>
      <c r="O1173" s="123">
        <v>21</v>
      </c>
      <c r="P1173" s="123">
        <f t="shared" si="63"/>
        <v>0</v>
      </c>
      <c r="Q1173" s="123">
        <f t="shared" si="64"/>
        <v>0</v>
      </c>
      <c r="R1173" s="8"/>
      <c r="S1173" s="8"/>
      <c r="T1173" s="8"/>
    </row>
    <row r="1174" spans="1:20" ht="22.5" outlineLevel="4" x14ac:dyDescent="0.2">
      <c r="A1174" s="10"/>
      <c r="B1174" s="116"/>
      <c r="C1174" s="117">
        <v>379</v>
      </c>
      <c r="D1174" s="118" t="s">
        <v>1187</v>
      </c>
      <c r="E1174" s="119" t="s">
        <v>1360</v>
      </c>
      <c r="F1174" s="120" t="s">
        <v>1361</v>
      </c>
      <c r="G1174" s="118" t="s">
        <v>535</v>
      </c>
      <c r="H1174" s="121">
        <v>1</v>
      </c>
      <c r="I1174" s="122"/>
      <c r="J1174" s="123">
        <f t="shared" si="60"/>
        <v>0</v>
      </c>
      <c r="K1174" s="121"/>
      <c r="L1174" s="121">
        <f t="shared" si="61"/>
        <v>0</v>
      </c>
      <c r="M1174" s="121"/>
      <c r="N1174" s="121">
        <f t="shared" si="62"/>
        <v>0</v>
      </c>
      <c r="O1174" s="123">
        <v>21</v>
      </c>
      <c r="P1174" s="123">
        <f t="shared" si="63"/>
        <v>0</v>
      </c>
      <c r="Q1174" s="123">
        <f t="shared" si="64"/>
        <v>0</v>
      </c>
      <c r="R1174" s="8"/>
      <c r="S1174" s="8"/>
      <c r="T1174" s="8"/>
    </row>
    <row r="1175" spans="1:20" ht="11.25" outlineLevel="4" x14ac:dyDescent="0.2">
      <c r="A1175" s="10"/>
      <c r="B1175" s="116"/>
      <c r="C1175" s="117">
        <v>380</v>
      </c>
      <c r="D1175" s="118" t="s">
        <v>1187</v>
      </c>
      <c r="E1175" s="119" t="s">
        <v>1362</v>
      </c>
      <c r="F1175" s="120" t="s">
        <v>1363</v>
      </c>
      <c r="G1175" s="118" t="s">
        <v>535</v>
      </c>
      <c r="H1175" s="121">
        <v>1</v>
      </c>
      <c r="I1175" s="122"/>
      <c r="J1175" s="123">
        <f t="shared" si="60"/>
        <v>0</v>
      </c>
      <c r="K1175" s="121"/>
      <c r="L1175" s="121">
        <f t="shared" si="61"/>
        <v>0</v>
      </c>
      <c r="M1175" s="121"/>
      <c r="N1175" s="121">
        <f t="shared" si="62"/>
        <v>0</v>
      </c>
      <c r="O1175" s="123">
        <v>21</v>
      </c>
      <c r="P1175" s="123">
        <f t="shared" si="63"/>
        <v>0</v>
      </c>
      <c r="Q1175" s="123">
        <f t="shared" si="64"/>
        <v>0</v>
      </c>
      <c r="R1175" s="8"/>
      <c r="S1175" s="8"/>
      <c r="T1175" s="8"/>
    </row>
    <row r="1176" spans="1:20" ht="11.25" outlineLevel="4" x14ac:dyDescent="0.2">
      <c r="A1176" s="10"/>
      <c r="B1176" s="116"/>
      <c r="C1176" s="117">
        <v>381</v>
      </c>
      <c r="D1176" s="118" t="s">
        <v>1187</v>
      </c>
      <c r="E1176" s="119" t="s">
        <v>1364</v>
      </c>
      <c r="F1176" s="120" t="s">
        <v>1365</v>
      </c>
      <c r="G1176" s="118" t="s">
        <v>332</v>
      </c>
      <c r="H1176" s="121">
        <v>1</v>
      </c>
      <c r="I1176" s="122"/>
      <c r="J1176" s="123">
        <f t="shared" si="60"/>
        <v>0</v>
      </c>
      <c r="K1176" s="121"/>
      <c r="L1176" s="121">
        <f t="shared" si="61"/>
        <v>0</v>
      </c>
      <c r="M1176" s="121"/>
      <c r="N1176" s="121">
        <f t="shared" si="62"/>
        <v>0</v>
      </c>
      <c r="O1176" s="123">
        <v>21</v>
      </c>
      <c r="P1176" s="123">
        <f t="shared" si="63"/>
        <v>0</v>
      </c>
      <c r="Q1176" s="123">
        <f t="shared" si="64"/>
        <v>0</v>
      </c>
      <c r="R1176" s="8"/>
      <c r="S1176" s="8"/>
      <c r="T1176" s="8"/>
    </row>
    <row r="1177" spans="1:20" ht="11.25" outlineLevel="4" x14ac:dyDescent="0.2">
      <c r="A1177" s="10"/>
      <c r="B1177" s="116"/>
      <c r="C1177" s="117">
        <v>382</v>
      </c>
      <c r="D1177" s="118" t="s">
        <v>1187</v>
      </c>
      <c r="E1177" s="119" t="s">
        <v>1366</v>
      </c>
      <c r="F1177" s="120" t="s">
        <v>1367</v>
      </c>
      <c r="G1177" s="118" t="s">
        <v>259</v>
      </c>
      <c r="H1177" s="121">
        <v>0.127</v>
      </c>
      <c r="I1177" s="122"/>
      <c r="J1177" s="123">
        <f t="shared" si="60"/>
        <v>0</v>
      </c>
      <c r="K1177" s="121"/>
      <c r="L1177" s="121">
        <f t="shared" si="61"/>
        <v>0</v>
      </c>
      <c r="M1177" s="121"/>
      <c r="N1177" s="121">
        <f t="shared" si="62"/>
        <v>0</v>
      </c>
      <c r="O1177" s="123">
        <v>21</v>
      </c>
      <c r="P1177" s="123">
        <f t="shared" si="63"/>
        <v>0</v>
      </c>
      <c r="Q1177" s="123">
        <f t="shared" si="64"/>
        <v>0</v>
      </c>
      <c r="R1177" s="8"/>
      <c r="S1177" s="8"/>
      <c r="T1177" s="8"/>
    </row>
    <row r="1178" spans="1:20" ht="11.25" outlineLevel="4" x14ac:dyDescent="0.2">
      <c r="A1178" s="10"/>
      <c r="B1178" s="116"/>
      <c r="C1178" s="117">
        <v>383</v>
      </c>
      <c r="D1178" s="118" t="s">
        <v>1187</v>
      </c>
      <c r="E1178" s="119" t="s">
        <v>1368</v>
      </c>
      <c r="F1178" s="120" t="s">
        <v>1369</v>
      </c>
      <c r="G1178" s="118"/>
      <c r="H1178" s="121">
        <v>0</v>
      </c>
      <c r="I1178" s="122"/>
      <c r="J1178" s="123">
        <f t="shared" si="60"/>
        <v>0</v>
      </c>
      <c r="K1178" s="121"/>
      <c r="L1178" s="121">
        <f t="shared" si="61"/>
        <v>0</v>
      </c>
      <c r="M1178" s="121"/>
      <c r="N1178" s="121">
        <f t="shared" si="62"/>
        <v>0</v>
      </c>
      <c r="O1178" s="123">
        <v>21</v>
      </c>
      <c r="P1178" s="123">
        <f t="shared" si="63"/>
        <v>0</v>
      </c>
      <c r="Q1178" s="123">
        <f t="shared" si="64"/>
        <v>0</v>
      </c>
      <c r="R1178" s="8"/>
      <c r="S1178" s="8"/>
      <c r="T1178" s="8"/>
    </row>
    <row r="1179" spans="1:20" ht="11.25" outlineLevel="4" x14ac:dyDescent="0.2">
      <c r="A1179" s="10"/>
      <c r="B1179" s="116"/>
      <c r="C1179" s="117">
        <v>384</v>
      </c>
      <c r="D1179" s="118" t="s">
        <v>1187</v>
      </c>
      <c r="E1179" s="119" t="s">
        <v>1370</v>
      </c>
      <c r="F1179" s="120" t="s">
        <v>1371</v>
      </c>
      <c r="G1179" s="118" t="s">
        <v>332</v>
      </c>
      <c r="H1179" s="121">
        <v>2</v>
      </c>
      <c r="I1179" s="122"/>
      <c r="J1179" s="123">
        <f t="shared" si="60"/>
        <v>0</v>
      </c>
      <c r="K1179" s="121"/>
      <c r="L1179" s="121">
        <f t="shared" si="61"/>
        <v>0</v>
      </c>
      <c r="M1179" s="121"/>
      <c r="N1179" s="121">
        <f t="shared" si="62"/>
        <v>0</v>
      </c>
      <c r="O1179" s="123">
        <v>21</v>
      </c>
      <c r="P1179" s="123">
        <f t="shared" si="63"/>
        <v>0</v>
      </c>
      <c r="Q1179" s="123">
        <f t="shared" si="64"/>
        <v>0</v>
      </c>
      <c r="R1179" s="8"/>
      <c r="S1179" s="8"/>
      <c r="T1179" s="8"/>
    </row>
    <row r="1180" spans="1:20" ht="11.25" outlineLevel="4" x14ac:dyDescent="0.2">
      <c r="A1180" s="10"/>
      <c r="B1180" s="116"/>
      <c r="C1180" s="117">
        <v>385</v>
      </c>
      <c r="D1180" s="118" t="s">
        <v>1187</v>
      </c>
      <c r="E1180" s="119" t="s">
        <v>1372</v>
      </c>
      <c r="F1180" s="120" t="s">
        <v>1373</v>
      </c>
      <c r="G1180" s="118" t="s">
        <v>332</v>
      </c>
      <c r="H1180" s="121">
        <v>2</v>
      </c>
      <c r="I1180" s="122"/>
      <c r="J1180" s="123">
        <f t="shared" si="60"/>
        <v>0</v>
      </c>
      <c r="K1180" s="121"/>
      <c r="L1180" s="121">
        <f t="shared" si="61"/>
        <v>0</v>
      </c>
      <c r="M1180" s="121"/>
      <c r="N1180" s="121">
        <f t="shared" si="62"/>
        <v>0</v>
      </c>
      <c r="O1180" s="123">
        <v>21</v>
      </c>
      <c r="P1180" s="123">
        <f t="shared" si="63"/>
        <v>0</v>
      </c>
      <c r="Q1180" s="123">
        <f t="shared" si="64"/>
        <v>0</v>
      </c>
      <c r="R1180" s="8"/>
      <c r="S1180" s="8"/>
      <c r="T1180" s="8"/>
    </row>
    <row r="1181" spans="1:20" ht="11.25" outlineLevel="4" x14ac:dyDescent="0.2">
      <c r="A1181" s="10"/>
      <c r="B1181" s="116"/>
      <c r="C1181" s="117">
        <v>386</v>
      </c>
      <c r="D1181" s="118" t="s">
        <v>1187</v>
      </c>
      <c r="E1181" s="119" t="s">
        <v>1374</v>
      </c>
      <c r="F1181" s="120" t="s">
        <v>1375</v>
      </c>
      <c r="G1181" s="118" t="s">
        <v>332</v>
      </c>
      <c r="H1181" s="121">
        <v>3</v>
      </c>
      <c r="I1181" s="122"/>
      <c r="J1181" s="123">
        <f t="shared" si="60"/>
        <v>0</v>
      </c>
      <c r="K1181" s="121"/>
      <c r="L1181" s="121">
        <f t="shared" si="61"/>
        <v>0</v>
      </c>
      <c r="M1181" s="121"/>
      <c r="N1181" s="121">
        <f t="shared" si="62"/>
        <v>0</v>
      </c>
      <c r="O1181" s="123">
        <v>21</v>
      </c>
      <c r="P1181" s="123">
        <f t="shared" si="63"/>
        <v>0</v>
      </c>
      <c r="Q1181" s="123">
        <f t="shared" si="64"/>
        <v>0</v>
      </c>
      <c r="R1181" s="8"/>
      <c r="S1181" s="8"/>
      <c r="T1181" s="8"/>
    </row>
    <row r="1182" spans="1:20" ht="11.25" outlineLevel="4" x14ac:dyDescent="0.2">
      <c r="A1182" s="10"/>
      <c r="B1182" s="116"/>
      <c r="C1182" s="117">
        <v>387</v>
      </c>
      <c r="D1182" s="118" t="s">
        <v>1187</v>
      </c>
      <c r="E1182" s="119" t="s">
        <v>1376</v>
      </c>
      <c r="F1182" s="120" t="s">
        <v>1377</v>
      </c>
      <c r="G1182" s="118" t="s">
        <v>338</v>
      </c>
      <c r="H1182" s="121">
        <v>135</v>
      </c>
      <c r="I1182" s="122"/>
      <c r="J1182" s="123">
        <f t="shared" si="60"/>
        <v>0</v>
      </c>
      <c r="K1182" s="121"/>
      <c r="L1182" s="121">
        <f t="shared" si="61"/>
        <v>0</v>
      </c>
      <c r="M1182" s="121"/>
      <c r="N1182" s="121">
        <f t="shared" si="62"/>
        <v>0</v>
      </c>
      <c r="O1182" s="123">
        <v>21</v>
      </c>
      <c r="P1182" s="123">
        <f t="shared" si="63"/>
        <v>0</v>
      </c>
      <c r="Q1182" s="123">
        <f t="shared" si="64"/>
        <v>0</v>
      </c>
      <c r="R1182" s="8"/>
      <c r="S1182" s="8"/>
      <c r="T1182" s="8"/>
    </row>
    <row r="1183" spans="1:20" ht="11.25" outlineLevel="4" x14ac:dyDescent="0.2">
      <c r="A1183" s="10"/>
      <c r="B1183" s="116"/>
      <c r="C1183" s="117">
        <v>388</v>
      </c>
      <c r="D1183" s="118" t="s">
        <v>1187</v>
      </c>
      <c r="E1183" s="119" t="s">
        <v>1378</v>
      </c>
      <c r="F1183" s="120" t="s">
        <v>1379</v>
      </c>
      <c r="G1183" s="118" t="s">
        <v>338</v>
      </c>
      <c r="H1183" s="121">
        <v>29</v>
      </c>
      <c r="I1183" s="122"/>
      <c r="J1183" s="123">
        <f t="shared" si="60"/>
        <v>0</v>
      </c>
      <c r="K1183" s="121"/>
      <c r="L1183" s="121">
        <f t="shared" si="61"/>
        <v>0</v>
      </c>
      <c r="M1183" s="121"/>
      <c r="N1183" s="121">
        <f t="shared" si="62"/>
        <v>0</v>
      </c>
      <c r="O1183" s="123">
        <v>21</v>
      </c>
      <c r="P1183" s="123">
        <f t="shared" si="63"/>
        <v>0</v>
      </c>
      <c r="Q1183" s="123">
        <f t="shared" si="64"/>
        <v>0</v>
      </c>
      <c r="R1183" s="8"/>
      <c r="S1183" s="8"/>
      <c r="T1183" s="8"/>
    </row>
    <row r="1184" spans="1:20" ht="11.25" outlineLevel="4" x14ac:dyDescent="0.2">
      <c r="A1184" s="10"/>
      <c r="B1184" s="116"/>
      <c r="C1184" s="117">
        <v>389</v>
      </c>
      <c r="D1184" s="118" t="s">
        <v>1187</v>
      </c>
      <c r="E1184" s="119" t="s">
        <v>1380</v>
      </c>
      <c r="F1184" s="120" t="s">
        <v>1381</v>
      </c>
      <c r="G1184" s="118" t="s">
        <v>338</v>
      </c>
      <c r="H1184" s="121">
        <v>97</v>
      </c>
      <c r="I1184" s="122"/>
      <c r="J1184" s="123">
        <f t="shared" si="60"/>
        <v>0</v>
      </c>
      <c r="K1184" s="121"/>
      <c r="L1184" s="121">
        <f t="shared" si="61"/>
        <v>0</v>
      </c>
      <c r="M1184" s="121"/>
      <c r="N1184" s="121">
        <f t="shared" si="62"/>
        <v>0</v>
      </c>
      <c r="O1184" s="123">
        <v>21</v>
      </c>
      <c r="P1184" s="123">
        <f t="shared" si="63"/>
        <v>0</v>
      </c>
      <c r="Q1184" s="123">
        <f t="shared" si="64"/>
        <v>0</v>
      </c>
      <c r="R1184" s="8"/>
      <c r="S1184" s="8"/>
      <c r="T1184" s="8"/>
    </row>
    <row r="1185" spans="1:20" ht="11.25" outlineLevel="4" x14ac:dyDescent="0.2">
      <c r="A1185" s="10"/>
      <c r="B1185" s="116"/>
      <c r="C1185" s="117">
        <v>390</v>
      </c>
      <c r="D1185" s="118" t="s">
        <v>1187</v>
      </c>
      <c r="E1185" s="119" t="s">
        <v>1382</v>
      </c>
      <c r="F1185" s="120" t="s">
        <v>1383</v>
      </c>
      <c r="G1185" s="118" t="s">
        <v>338</v>
      </c>
      <c r="H1185" s="121">
        <v>15</v>
      </c>
      <c r="I1185" s="122"/>
      <c r="J1185" s="123">
        <f t="shared" si="60"/>
        <v>0</v>
      </c>
      <c r="K1185" s="121"/>
      <c r="L1185" s="121">
        <f t="shared" si="61"/>
        <v>0</v>
      </c>
      <c r="M1185" s="121"/>
      <c r="N1185" s="121">
        <f t="shared" si="62"/>
        <v>0</v>
      </c>
      <c r="O1185" s="123">
        <v>21</v>
      </c>
      <c r="P1185" s="123">
        <f t="shared" si="63"/>
        <v>0</v>
      </c>
      <c r="Q1185" s="123">
        <f t="shared" si="64"/>
        <v>0</v>
      </c>
      <c r="R1185" s="8"/>
      <c r="S1185" s="8"/>
      <c r="T1185" s="8"/>
    </row>
    <row r="1186" spans="1:20" ht="11.25" outlineLevel="4" x14ac:dyDescent="0.2">
      <c r="A1186" s="10"/>
      <c r="B1186" s="116"/>
      <c r="C1186" s="117">
        <v>391</v>
      </c>
      <c r="D1186" s="118" t="s">
        <v>1187</v>
      </c>
      <c r="E1186" s="119" t="s">
        <v>1384</v>
      </c>
      <c r="F1186" s="120" t="s">
        <v>1385</v>
      </c>
      <c r="G1186" s="118" t="s">
        <v>338</v>
      </c>
      <c r="H1186" s="121">
        <v>276</v>
      </c>
      <c r="I1186" s="122"/>
      <c r="J1186" s="123">
        <f t="shared" si="60"/>
        <v>0</v>
      </c>
      <c r="K1186" s="121"/>
      <c r="L1186" s="121">
        <f t="shared" si="61"/>
        <v>0</v>
      </c>
      <c r="M1186" s="121"/>
      <c r="N1186" s="121">
        <f t="shared" si="62"/>
        <v>0</v>
      </c>
      <c r="O1186" s="123">
        <v>21</v>
      </c>
      <c r="P1186" s="123">
        <f t="shared" si="63"/>
        <v>0</v>
      </c>
      <c r="Q1186" s="123">
        <f t="shared" si="64"/>
        <v>0</v>
      </c>
      <c r="R1186" s="8"/>
      <c r="S1186" s="8"/>
      <c r="T1186" s="8"/>
    </row>
    <row r="1187" spans="1:20" ht="11.25" outlineLevel="4" x14ac:dyDescent="0.2">
      <c r="A1187" s="10"/>
      <c r="B1187" s="116"/>
      <c r="C1187" s="117">
        <v>392</v>
      </c>
      <c r="D1187" s="118" t="s">
        <v>1187</v>
      </c>
      <c r="E1187" s="119" t="s">
        <v>1386</v>
      </c>
      <c r="F1187" s="120" t="s">
        <v>1387</v>
      </c>
      <c r="G1187" s="118" t="s">
        <v>338</v>
      </c>
      <c r="H1187" s="121">
        <v>211</v>
      </c>
      <c r="I1187" s="122"/>
      <c r="J1187" s="123">
        <f t="shared" si="60"/>
        <v>0</v>
      </c>
      <c r="K1187" s="121"/>
      <c r="L1187" s="121">
        <f t="shared" si="61"/>
        <v>0</v>
      </c>
      <c r="M1187" s="121"/>
      <c r="N1187" s="121">
        <f t="shared" si="62"/>
        <v>0</v>
      </c>
      <c r="O1187" s="123">
        <v>21</v>
      </c>
      <c r="P1187" s="123">
        <f t="shared" si="63"/>
        <v>0</v>
      </c>
      <c r="Q1187" s="123">
        <f t="shared" si="64"/>
        <v>0</v>
      </c>
      <c r="R1187" s="8"/>
      <c r="S1187" s="8"/>
      <c r="T1187" s="8"/>
    </row>
    <row r="1188" spans="1:20" ht="22.5" outlineLevel="4" x14ac:dyDescent="0.2">
      <c r="A1188" s="10"/>
      <c r="B1188" s="116"/>
      <c r="C1188" s="117">
        <v>393</v>
      </c>
      <c r="D1188" s="118" t="s">
        <v>1187</v>
      </c>
      <c r="E1188" s="119" t="s">
        <v>1388</v>
      </c>
      <c r="F1188" s="120" t="s">
        <v>1389</v>
      </c>
      <c r="G1188" s="118" t="s">
        <v>338</v>
      </c>
      <c r="H1188" s="121">
        <v>10</v>
      </c>
      <c r="I1188" s="122"/>
      <c r="J1188" s="123">
        <f t="shared" si="60"/>
        <v>0</v>
      </c>
      <c r="K1188" s="121"/>
      <c r="L1188" s="121">
        <f t="shared" si="61"/>
        <v>0</v>
      </c>
      <c r="M1188" s="121"/>
      <c r="N1188" s="121">
        <f t="shared" si="62"/>
        <v>0</v>
      </c>
      <c r="O1188" s="123">
        <v>21</v>
      </c>
      <c r="P1188" s="123">
        <f t="shared" si="63"/>
        <v>0</v>
      </c>
      <c r="Q1188" s="123">
        <f t="shared" si="64"/>
        <v>0</v>
      </c>
      <c r="R1188" s="8"/>
      <c r="S1188" s="8"/>
      <c r="T1188" s="8"/>
    </row>
    <row r="1189" spans="1:20" ht="22.5" outlineLevel="4" x14ac:dyDescent="0.2">
      <c r="A1189" s="10"/>
      <c r="B1189" s="116"/>
      <c r="C1189" s="117">
        <v>394</v>
      </c>
      <c r="D1189" s="118" t="s">
        <v>1187</v>
      </c>
      <c r="E1189" s="119" t="s">
        <v>1390</v>
      </c>
      <c r="F1189" s="120" t="s">
        <v>1391</v>
      </c>
      <c r="G1189" s="118" t="s">
        <v>338</v>
      </c>
      <c r="H1189" s="121">
        <v>4</v>
      </c>
      <c r="I1189" s="122"/>
      <c r="J1189" s="123">
        <f t="shared" si="60"/>
        <v>0</v>
      </c>
      <c r="K1189" s="121"/>
      <c r="L1189" s="121">
        <f t="shared" si="61"/>
        <v>0</v>
      </c>
      <c r="M1189" s="121"/>
      <c r="N1189" s="121">
        <f t="shared" si="62"/>
        <v>0</v>
      </c>
      <c r="O1189" s="123">
        <v>21</v>
      </c>
      <c r="P1189" s="123">
        <f t="shared" si="63"/>
        <v>0</v>
      </c>
      <c r="Q1189" s="123">
        <f t="shared" si="64"/>
        <v>0</v>
      </c>
      <c r="R1189" s="8"/>
      <c r="S1189" s="8"/>
      <c r="T1189" s="8"/>
    </row>
    <row r="1190" spans="1:20" ht="11.25" outlineLevel="4" x14ac:dyDescent="0.2">
      <c r="A1190" s="10"/>
      <c r="B1190" s="116"/>
      <c r="C1190" s="117">
        <v>395</v>
      </c>
      <c r="D1190" s="118" t="s">
        <v>1187</v>
      </c>
      <c r="E1190" s="119" t="s">
        <v>1392</v>
      </c>
      <c r="F1190" s="120" t="s">
        <v>1393</v>
      </c>
      <c r="G1190" s="118" t="s">
        <v>259</v>
      </c>
      <c r="H1190" s="121">
        <v>0.185</v>
      </c>
      <c r="I1190" s="122"/>
      <c r="J1190" s="123">
        <f t="shared" si="60"/>
        <v>0</v>
      </c>
      <c r="K1190" s="121"/>
      <c r="L1190" s="121">
        <f t="shared" si="61"/>
        <v>0</v>
      </c>
      <c r="M1190" s="121"/>
      <c r="N1190" s="121">
        <f t="shared" si="62"/>
        <v>0</v>
      </c>
      <c r="O1190" s="123">
        <v>21</v>
      </c>
      <c r="P1190" s="123">
        <f t="shared" si="63"/>
        <v>0</v>
      </c>
      <c r="Q1190" s="123">
        <f t="shared" si="64"/>
        <v>0</v>
      </c>
      <c r="R1190" s="8"/>
      <c r="S1190" s="8"/>
      <c r="T1190" s="8"/>
    </row>
    <row r="1191" spans="1:20" ht="11.25" outlineLevel="4" x14ac:dyDescent="0.2">
      <c r="A1191" s="10"/>
      <c r="B1191" s="116"/>
      <c r="C1191" s="117">
        <v>396</v>
      </c>
      <c r="D1191" s="118" t="s">
        <v>1187</v>
      </c>
      <c r="E1191" s="119" t="s">
        <v>1394</v>
      </c>
      <c r="F1191" s="120" t="s">
        <v>1395</v>
      </c>
      <c r="G1191" s="118"/>
      <c r="H1191" s="121">
        <v>0</v>
      </c>
      <c r="I1191" s="122"/>
      <c r="J1191" s="123">
        <f t="shared" si="60"/>
        <v>0</v>
      </c>
      <c r="K1191" s="121"/>
      <c r="L1191" s="121">
        <f t="shared" si="61"/>
        <v>0</v>
      </c>
      <c r="M1191" s="121"/>
      <c r="N1191" s="121">
        <f t="shared" si="62"/>
        <v>0</v>
      </c>
      <c r="O1191" s="123">
        <v>21</v>
      </c>
      <c r="P1191" s="123">
        <f t="shared" si="63"/>
        <v>0</v>
      </c>
      <c r="Q1191" s="123">
        <f t="shared" si="64"/>
        <v>0</v>
      </c>
      <c r="R1191" s="8"/>
      <c r="S1191" s="8"/>
      <c r="T1191" s="8"/>
    </row>
    <row r="1192" spans="1:20" ht="11.25" outlineLevel="4" x14ac:dyDescent="0.2">
      <c r="A1192" s="10"/>
      <c r="B1192" s="116"/>
      <c r="C1192" s="117">
        <v>397</v>
      </c>
      <c r="D1192" s="118" t="s">
        <v>1187</v>
      </c>
      <c r="E1192" s="119" t="s">
        <v>1396</v>
      </c>
      <c r="F1192" s="120" t="s">
        <v>1397</v>
      </c>
      <c r="G1192" s="118" t="s">
        <v>332</v>
      </c>
      <c r="H1192" s="121">
        <v>15</v>
      </c>
      <c r="I1192" s="122"/>
      <c r="J1192" s="123">
        <f t="shared" si="60"/>
        <v>0</v>
      </c>
      <c r="K1192" s="121"/>
      <c r="L1192" s="121">
        <f t="shared" si="61"/>
        <v>0</v>
      </c>
      <c r="M1192" s="121"/>
      <c r="N1192" s="121">
        <f t="shared" si="62"/>
        <v>0</v>
      </c>
      <c r="O1192" s="123">
        <v>21</v>
      </c>
      <c r="P1192" s="123">
        <f t="shared" si="63"/>
        <v>0</v>
      </c>
      <c r="Q1192" s="123">
        <f t="shared" si="64"/>
        <v>0</v>
      </c>
      <c r="R1192" s="8"/>
      <c r="S1192" s="8"/>
      <c r="T1192" s="8"/>
    </row>
    <row r="1193" spans="1:20" ht="11.25" outlineLevel="4" x14ac:dyDescent="0.2">
      <c r="A1193" s="10"/>
      <c r="B1193" s="116"/>
      <c r="C1193" s="117">
        <v>398</v>
      </c>
      <c r="D1193" s="118" t="s">
        <v>1187</v>
      </c>
      <c r="E1193" s="119" t="s">
        <v>1398</v>
      </c>
      <c r="F1193" s="120" t="s">
        <v>1399</v>
      </c>
      <c r="G1193" s="118" t="s">
        <v>332</v>
      </c>
      <c r="H1193" s="121">
        <v>5</v>
      </c>
      <c r="I1193" s="122"/>
      <c r="J1193" s="123">
        <f t="shared" si="60"/>
        <v>0</v>
      </c>
      <c r="K1193" s="121"/>
      <c r="L1193" s="121">
        <f t="shared" si="61"/>
        <v>0</v>
      </c>
      <c r="M1193" s="121"/>
      <c r="N1193" s="121">
        <f t="shared" si="62"/>
        <v>0</v>
      </c>
      <c r="O1193" s="123">
        <v>21</v>
      </c>
      <c r="P1193" s="123">
        <f t="shared" si="63"/>
        <v>0</v>
      </c>
      <c r="Q1193" s="123">
        <f t="shared" si="64"/>
        <v>0</v>
      </c>
      <c r="R1193" s="8"/>
      <c r="S1193" s="8"/>
      <c r="T1193" s="8"/>
    </row>
    <row r="1194" spans="1:20" ht="11.25" outlineLevel="4" x14ac:dyDescent="0.2">
      <c r="A1194" s="10"/>
      <c r="B1194" s="116"/>
      <c r="C1194" s="117">
        <v>399</v>
      </c>
      <c r="D1194" s="118" t="s">
        <v>1187</v>
      </c>
      <c r="E1194" s="119" t="s">
        <v>1400</v>
      </c>
      <c r="F1194" s="120" t="s">
        <v>1401</v>
      </c>
      <c r="G1194" s="118" t="s">
        <v>332</v>
      </c>
      <c r="H1194" s="121">
        <v>1</v>
      </c>
      <c r="I1194" s="122"/>
      <c r="J1194" s="123">
        <f t="shared" si="60"/>
        <v>0</v>
      </c>
      <c r="K1194" s="121"/>
      <c r="L1194" s="121">
        <f t="shared" si="61"/>
        <v>0</v>
      </c>
      <c r="M1194" s="121"/>
      <c r="N1194" s="121">
        <f t="shared" si="62"/>
        <v>0</v>
      </c>
      <c r="O1194" s="123">
        <v>21</v>
      </c>
      <c r="P1194" s="123">
        <f t="shared" si="63"/>
        <v>0</v>
      </c>
      <c r="Q1194" s="123">
        <f t="shared" si="64"/>
        <v>0</v>
      </c>
      <c r="R1194" s="8"/>
      <c r="S1194" s="8"/>
      <c r="T1194" s="8"/>
    </row>
    <row r="1195" spans="1:20" ht="11.25" outlineLevel="4" x14ac:dyDescent="0.2">
      <c r="A1195" s="10"/>
      <c r="B1195" s="116"/>
      <c r="C1195" s="117">
        <v>400</v>
      </c>
      <c r="D1195" s="118" t="s">
        <v>1187</v>
      </c>
      <c r="E1195" s="119" t="s">
        <v>1402</v>
      </c>
      <c r="F1195" s="120" t="s">
        <v>1403</v>
      </c>
      <c r="G1195" s="118" t="s">
        <v>332</v>
      </c>
      <c r="H1195" s="121">
        <v>1</v>
      </c>
      <c r="I1195" s="122"/>
      <c r="J1195" s="123">
        <f t="shared" si="60"/>
        <v>0</v>
      </c>
      <c r="K1195" s="121"/>
      <c r="L1195" s="121">
        <f t="shared" si="61"/>
        <v>0</v>
      </c>
      <c r="M1195" s="121"/>
      <c r="N1195" s="121">
        <f t="shared" si="62"/>
        <v>0</v>
      </c>
      <c r="O1195" s="123">
        <v>21</v>
      </c>
      <c r="P1195" s="123">
        <f t="shared" si="63"/>
        <v>0</v>
      </c>
      <c r="Q1195" s="123">
        <f t="shared" si="64"/>
        <v>0</v>
      </c>
      <c r="R1195" s="8"/>
      <c r="S1195" s="8"/>
      <c r="T1195" s="8"/>
    </row>
    <row r="1196" spans="1:20" ht="11.25" outlineLevel="4" x14ac:dyDescent="0.2">
      <c r="A1196" s="10"/>
      <c r="B1196" s="116"/>
      <c r="C1196" s="117">
        <v>401</v>
      </c>
      <c r="D1196" s="118" t="s">
        <v>1187</v>
      </c>
      <c r="E1196" s="119" t="s">
        <v>1404</v>
      </c>
      <c r="F1196" s="120" t="s">
        <v>1405</v>
      </c>
      <c r="G1196" s="118" t="s">
        <v>332</v>
      </c>
      <c r="H1196" s="121">
        <v>1</v>
      </c>
      <c r="I1196" s="122"/>
      <c r="J1196" s="123">
        <f t="shared" si="60"/>
        <v>0</v>
      </c>
      <c r="K1196" s="121"/>
      <c r="L1196" s="121">
        <f t="shared" si="61"/>
        <v>0</v>
      </c>
      <c r="M1196" s="121"/>
      <c r="N1196" s="121">
        <f t="shared" si="62"/>
        <v>0</v>
      </c>
      <c r="O1196" s="123">
        <v>21</v>
      </c>
      <c r="P1196" s="123">
        <f t="shared" si="63"/>
        <v>0</v>
      </c>
      <c r="Q1196" s="123">
        <f t="shared" si="64"/>
        <v>0</v>
      </c>
      <c r="R1196" s="8"/>
      <c r="S1196" s="8"/>
      <c r="T1196" s="8"/>
    </row>
    <row r="1197" spans="1:20" ht="11.25" outlineLevel="4" x14ac:dyDescent="0.2">
      <c r="A1197" s="10"/>
      <c r="B1197" s="116"/>
      <c r="C1197" s="117">
        <v>402</v>
      </c>
      <c r="D1197" s="118" t="s">
        <v>1187</v>
      </c>
      <c r="E1197" s="119" t="s">
        <v>1406</v>
      </c>
      <c r="F1197" s="120" t="s">
        <v>1407</v>
      </c>
      <c r="G1197" s="118" t="s">
        <v>332</v>
      </c>
      <c r="H1197" s="121">
        <v>3</v>
      </c>
      <c r="I1197" s="122"/>
      <c r="J1197" s="123">
        <f t="shared" si="60"/>
        <v>0</v>
      </c>
      <c r="K1197" s="121"/>
      <c r="L1197" s="121">
        <f t="shared" si="61"/>
        <v>0</v>
      </c>
      <c r="M1197" s="121"/>
      <c r="N1197" s="121">
        <f t="shared" si="62"/>
        <v>0</v>
      </c>
      <c r="O1197" s="123">
        <v>21</v>
      </c>
      <c r="P1197" s="123">
        <f t="shared" si="63"/>
        <v>0</v>
      </c>
      <c r="Q1197" s="123">
        <f t="shared" si="64"/>
        <v>0</v>
      </c>
      <c r="R1197" s="8"/>
      <c r="S1197" s="8"/>
      <c r="T1197" s="8"/>
    </row>
    <row r="1198" spans="1:20" ht="11.25" outlineLevel="4" x14ac:dyDescent="0.2">
      <c r="A1198" s="10"/>
      <c r="B1198" s="116"/>
      <c r="C1198" s="117">
        <v>403</v>
      </c>
      <c r="D1198" s="118" t="s">
        <v>1187</v>
      </c>
      <c r="E1198" s="119" t="s">
        <v>1408</v>
      </c>
      <c r="F1198" s="120" t="s">
        <v>1409</v>
      </c>
      <c r="G1198" s="118" t="s">
        <v>332</v>
      </c>
      <c r="H1198" s="121">
        <v>1</v>
      </c>
      <c r="I1198" s="122"/>
      <c r="J1198" s="123">
        <f t="shared" ref="J1198:J1229" si="65">H1198*I1198</f>
        <v>0</v>
      </c>
      <c r="K1198" s="121"/>
      <c r="L1198" s="121">
        <f t="shared" ref="L1198:L1229" si="66">H1198*K1198</f>
        <v>0</v>
      </c>
      <c r="M1198" s="121"/>
      <c r="N1198" s="121">
        <f t="shared" ref="N1198:N1229" si="67">H1198*M1198</f>
        <v>0</v>
      </c>
      <c r="O1198" s="123">
        <v>21</v>
      </c>
      <c r="P1198" s="123">
        <f t="shared" ref="P1198:P1229" si="68">J1198*(O1198/100)</f>
        <v>0</v>
      </c>
      <c r="Q1198" s="123">
        <f t="shared" ref="Q1198:Q1229" si="69">J1198+P1198</f>
        <v>0</v>
      </c>
      <c r="R1198" s="8"/>
      <c r="S1198" s="8"/>
      <c r="T1198" s="8"/>
    </row>
    <row r="1199" spans="1:20" ht="11.25" outlineLevel="4" x14ac:dyDescent="0.2">
      <c r="A1199" s="10"/>
      <c r="B1199" s="116"/>
      <c r="C1199" s="117">
        <v>404</v>
      </c>
      <c r="D1199" s="118" t="s">
        <v>1187</v>
      </c>
      <c r="E1199" s="119" t="s">
        <v>1410</v>
      </c>
      <c r="F1199" s="120" t="s">
        <v>1411</v>
      </c>
      <c r="G1199" s="118" t="s">
        <v>332</v>
      </c>
      <c r="H1199" s="121">
        <v>19</v>
      </c>
      <c r="I1199" s="122"/>
      <c r="J1199" s="123">
        <f t="shared" si="65"/>
        <v>0</v>
      </c>
      <c r="K1199" s="121"/>
      <c r="L1199" s="121">
        <f t="shared" si="66"/>
        <v>0</v>
      </c>
      <c r="M1199" s="121"/>
      <c r="N1199" s="121">
        <f t="shared" si="67"/>
        <v>0</v>
      </c>
      <c r="O1199" s="123">
        <v>21</v>
      </c>
      <c r="P1199" s="123">
        <f t="shared" si="68"/>
        <v>0</v>
      </c>
      <c r="Q1199" s="123">
        <f t="shared" si="69"/>
        <v>0</v>
      </c>
      <c r="R1199" s="8"/>
      <c r="S1199" s="8"/>
      <c r="T1199" s="8"/>
    </row>
    <row r="1200" spans="1:20" ht="11.25" outlineLevel="4" x14ac:dyDescent="0.2">
      <c r="A1200" s="10"/>
      <c r="B1200" s="116"/>
      <c r="C1200" s="117">
        <v>405</v>
      </c>
      <c r="D1200" s="118" t="s">
        <v>1187</v>
      </c>
      <c r="E1200" s="119" t="s">
        <v>1412</v>
      </c>
      <c r="F1200" s="120" t="s">
        <v>1413</v>
      </c>
      <c r="G1200" s="118" t="s">
        <v>332</v>
      </c>
      <c r="H1200" s="121">
        <v>1</v>
      </c>
      <c r="I1200" s="122"/>
      <c r="J1200" s="123">
        <f t="shared" si="65"/>
        <v>0</v>
      </c>
      <c r="K1200" s="121"/>
      <c r="L1200" s="121">
        <f t="shared" si="66"/>
        <v>0</v>
      </c>
      <c r="M1200" s="121"/>
      <c r="N1200" s="121">
        <f t="shared" si="67"/>
        <v>0</v>
      </c>
      <c r="O1200" s="123">
        <v>21</v>
      </c>
      <c r="P1200" s="123">
        <f t="shared" si="68"/>
        <v>0</v>
      </c>
      <c r="Q1200" s="123">
        <f t="shared" si="69"/>
        <v>0</v>
      </c>
      <c r="R1200" s="8"/>
      <c r="S1200" s="8"/>
      <c r="T1200" s="8"/>
    </row>
    <row r="1201" spans="1:20" ht="11.25" outlineLevel="4" x14ac:dyDescent="0.2">
      <c r="A1201" s="10"/>
      <c r="B1201" s="116"/>
      <c r="C1201" s="117">
        <v>406</v>
      </c>
      <c r="D1201" s="118" t="s">
        <v>1187</v>
      </c>
      <c r="E1201" s="119" t="s">
        <v>1414</v>
      </c>
      <c r="F1201" s="120" t="s">
        <v>1415</v>
      </c>
      <c r="G1201" s="118" t="s">
        <v>332</v>
      </c>
      <c r="H1201" s="121">
        <v>1</v>
      </c>
      <c r="I1201" s="122"/>
      <c r="J1201" s="123">
        <f t="shared" si="65"/>
        <v>0</v>
      </c>
      <c r="K1201" s="121"/>
      <c r="L1201" s="121">
        <f t="shared" si="66"/>
        <v>0</v>
      </c>
      <c r="M1201" s="121"/>
      <c r="N1201" s="121">
        <f t="shared" si="67"/>
        <v>0</v>
      </c>
      <c r="O1201" s="123">
        <v>21</v>
      </c>
      <c r="P1201" s="123">
        <f t="shared" si="68"/>
        <v>0</v>
      </c>
      <c r="Q1201" s="123">
        <f t="shared" si="69"/>
        <v>0</v>
      </c>
      <c r="R1201" s="8"/>
      <c r="S1201" s="8"/>
      <c r="T1201" s="8"/>
    </row>
    <row r="1202" spans="1:20" ht="11.25" outlineLevel="4" x14ac:dyDescent="0.2">
      <c r="A1202" s="10"/>
      <c r="B1202" s="116"/>
      <c r="C1202" s="117">
        <v>407</v>
      </c>
      <c r="D1202" s="118" t="s">
        <v>1187</v>
      </c>
      <c r="E1202" s="119" t="s">
        <v>1416</v>
      </c>
      <c r="F1202" s="120" t="s">
        <v>1417</v>
      </c>
      <c r="G1202" s="118" t="s">
        <v>332</v>
      </c>
      <c r="H1202" s="121">
        <v>7</v>
      </c>
      <c r="I1202" s="122"/>
      <c r="J1202" s="123">
        <f t="shared" si="65"/>
        <v>0</v>
      </c>
      <c r="K1202" s="121"/>
      <c r="L1202" s="121">
        <f t="shared" si="66"/>
        <v>0</v>
      </c>
      <c r="M1202" s="121"/>
      <c r="N1202" s="121">
        <f t="shared" si="67"/>
        <v>0</v>
      </c>
      <c r="O1202" s="123">
        <v>21</v>
      </c>
      <c r="P1202" s="123">
        <f t="shared" si="68"/>
        <v>0</v>
      </c>
      <c r="Q1202" s="123">
        <f t="shared" si="69"/>
        <v>0</v>
      </c>
      <c r="R1202" s="8"/>
      <c r="S1202" s="8"/>
      <c r="T1202" s="8"/>
    </row>
    <row r="1203" spans="1:20" ht="11.25" outlineLevel="4" x14ac:dyDescent="0.2">
      <c r="A1203" s="10"/>
      <c r="B1203" s="116"/>
      <c r="C1203" s="117">
        <v>408</v>
      </c>
      <c r="D1203" s="118" t="s">
        <v>1187</v>
      </c>
      <c r="E1203" s="119" t="s">
        <v>1418</v>
      </c>
      <c r="F1203" s="120" t="s">
        <v>1419</v>
      </c>
      <c r="G1203" s="118" t="s">
        <v>332</v>
      </c>
      <c r="H1203" s="121">
        <v>1</v>
      </c>
      <c r="I1203" s="122"/>
      <c r="J1203" s="123">
        <f t="shared" si="65"/>
        <v>0</v>
      </c>
      <c r="K1203" s="121"/>
      <c r="L1203" s="121">
        <f t="shared" si="66"/>
        <v>0</v>
      </c>
      <c r="M1203" s="121"/>
      <c r="N1203" s="121">
        <f t="shared" si="67"/>
        <v>0</v>
      </c>
      <c r="O1203" s="123">
        <v>21</v>
      </c>
      <c r="P1203" s="123">
        <f t="shared" si="68"/>
        <v>0</v>
      </c>
      <c r="Q1203" s="123">
        <f t="shared" si="69"/>
        <v>0</v>
      </c>
      <c r="R1203" s="8"/>
      <c r="S1203" s="8"/>
      <c r="T1203" s="8"/>
    </row>
    <row r="1204" spans="1:20" ht="11.25" outlineLevel="4" x14ac:dyDescent="0.2">
      <c r="A1204" s="10"/>
      <c r="B1204" s="116"/>
      <c r="C1204" s="117">
        <v>409</v>
      </c>
      <c r="D1204" s="118" t="s">
        <v>1187</v>
      </c>
      <c r="E1204" s="119" t="s">
        <v>1420</v>
      </c>
      <c r="F1204" s="120" t="s">
        <v>1421</v>
      </c>
      <c r="G1204" s="118" t="s">
        <v>332</v>
      </c>
      <c r="H1204" s="121">
        <v>1</v>
      </c>
      <c r="I1204" s="122"/>
      <c r="J1204" s="123">
        <f t="shared" si="65"/>
        <v>0</v>
      </c>
      <c r="K1204" s="121"/>
      <c r="L1204" s="121">
        <f t="shared" si="66"/>
        <v>0</v>
      </c>
      <c r="M1204" s="121"/>
      <c r="N1204" s="121">
        <f t="shared" si="67"/>
        <v>0</v>
      </c>
      <c r="O1204" s="123">
        <v>21</v>
      </c>
      <c r="P1204" s="123">
        <f t="shared" si="68"/>
        <v>0</v>
      </c>
      <c r="Q1204" s="123">
        <f t="shared" si="69"/>
        <v>0</v>
      </c>
      <c r="R1204" s="8"/>
      <c r="S1204" s="8"/>
      <c r="T1204" s="8"/>
    </row>
    <row r="1205" spans="1:20" ht="11.25" outlineLevel="4" x14ac:dyDescent="0.2">
      <c r="A1205" s="10"/>
      <c r="B1205" s="116"/>
      <c r="C1205" s="117">
        <v>410</v>
      </c>
      <c r="D1205" s="118" t="s">
        <v>1187</v>
      </c>
      <c r="E1205" s="119" t="s">
        <v>1422</v>
      </c>
      <c r="F1205" s="120" t="s">
        <v>1423</v>
      </c>
      <c r="G1205" s="118" t="s">
        <v>332</v>
      </c>
      <c r="H1205" s="121">
        <v>2</v>
      </c>
      <c r="I1205" s="122"/>
      <c r="J1205" s="123">
        <f t="shared" si="65"/>
        <v>0</v>
      </c>
      <c r="K1205" s="121"/>
      <c r="L1205" s="121">
        <f t="shared" si="66"/>
        <v>0</v>
      </c>
      <c r="M1205" s="121"/>
      <c r="N1205" s="121">
        <f t="shared" si="67"/>
        <v>0</v>
      </c>
      <c r="O1205" s="123">
        <v>21</v>
      </c>
      <c r="P1205" s="123">
        <f t="shared" si="68"/>
        <v>0</v>
      </c>
      <c r="Q1205" s="123">
        <f t="shared" si="69"/>
        <v>0</v>
      </c>
      <c r="R1205" s="8"/>
      <c r="S1205" s="8"/>
      <c r="T1205" s="8"/>
    </row>
    <row r="1206" spans="1:20" ht="22.5" outlineLevel="4" x14ac:dyDescent="0.2">
      <c r="A1206" s="10"/>
      <c r="B1206" s="116"/>
      <c r="C1206" s="117">
        <v>411</v>
      </c>
      <c r="D1206" s="118" t="s">
        <v>1187</v>
      </c>
      <c r="E1206" s="119" t="s">
        <v>1424</v>
      </c>
      <c r="F1206" s="120" t="s">
        <v>1425</v>
      </c>
      <c r="G1206" s="118" t="s">
        <v>332</v>
      </c>
      <c r="H1206" s="121">
        <v>1</v>
      </c>
      <c r="I1206" s="122"/>
      <c r="J1206" s="123">
        <f t="shared" si="65"/>
        <v>0</v>
      </c>
      <c r="K1206" s="121"/>
      <c r="L1206" s="121">
        <f t="shared" si="66"/>
        <v>0</v>
      </c>
      <c r="M1206" s="121"/>
      <c r="N1206" s="121">
        <f t="shared" si="67"/>
        <v>0</v>
      </c>
      <c r="O1206" s="123">
        <v>21</v>
      </c>
      <c r="P1206" s="123">
        <f t="shared" si="68"/>
        <v>0</v>
      </c>
      <c r="Q1206" s="123">
        <f t="shared" si="69"/>
        <v>0</v>
      </c>
      <c r="R1206" s="8"/>
      <c r="S1206" s="8"/>
      <c r="T1206" s="8"/>
    </row>
    <row r="1207" spans="1:20" ht="11.25" outlineLevel="4" x14ac:dyDescent="0.2">
      <c r="A1207" s="10"/>
      <c r="B1207" s="116"/>
      <c r="C1207" s="117">
        <v>412</v>
      </c>
      <c r="D1207" s="118" t="s">
        <v>1187</v>
      </c>
      <c r="E1207" s="119" t="s">
        <v>1426</v>
      </c>
      <c r="F1207" s="120" t="s">
        <v>1427</v>
      </c>
      <c r="G1207" s="118" t="s">
        <v>332</v>
      </c>
      <c r="H1207" s="121">
        <v>1</v>
      </c>
      <c r="I1207" s="122"/>
      <c r="J1207" s="123">
        <f t="shared" si="65"/>
        <v>0</v>
      </c>
      <c r="K1207" s="121"/>
      <c r="L1207" s="121">
        <f t="shared" si="66"/>
        <v>0</v>
      </c>
      <c r="M1207" s="121"/>
      <c r="N1207" s="121">
        <f t="shared" si="67"/>
        <v>0</v>
      </c>
      <c r="O1207" s="123">
        <v>21</v>
      </c>
      <c r="P1207" s="123">
        <f t="shared" si="68"/>
        <v>0</v>
      </c>
      <c r="Q1207" s="123">
        <f t="shared" si="69"/>
        <v>0</v>
      </c>
      <c r="R1207" s="8"/>
      <c r="S1207" s="8"/>
      <c r="T1207" s="8"/>
    </row>
    <row r="1208" spans="1:20" ht="11.25" outlineLevel="4" x14ac:dyDescent="0.2">
      <c r="A1208" s="10"/>
      <c r="B1208" s="116"/>
      <c r="C1208" s="117">
        <v>413</v>
      </c>
      <c r="D1208" s="118" t="s">
        <v>1187</v>
      </c>
      <c r="E1208" s="119" t="s">
        <v>1428</v>
      </c>
      <c r="F1208" s="120" t="s">
        <v>1429</v>
      </c>
      <c r="G1208" s="118" t="s">
        <v>259</v>
      </c>
      <c r="H1208" s="121">
        <v>2.5000000000000001E-2</v>
      </c>
      <c r="I1208" s="122"/>
      <c r="J1208" s="123">
        <f t="shared" si="65"/>
        <v>0</v>
      </c>
      <c r="K1208" s="121"/>
      <c r="L1208" s="121">
        <f t="shared" si="66"/>
        <v>0</v>
      </c>
      <c r="M1208" s="121"/>
      <c r="N1208" s="121">
        <f t="shared" si="67"/>
        <v>0</v>
      </c>
      <c r="O1208" s="123">
        <v>21</v>
      </c>
      <c r="P1208" s="123">
        <f t="shared" si="68"/>
        <v>0</v>
      </c>
      <c r="Q1208" s="123">
        <f t="shared" si="69"/>
        <v>0</v>
      </c>
      <c r="R1208" s="8"/>
      <c r="S1208" s="8"/>
      <c r="T1208" s="8"/>
    </row>
    <row r="1209" spans="1:20" ht="11.25" outlineLevel="4" x14ac:dyDescent="0.2">
      <c r="A1209" s="10"/>
      <c r="B1209" s="116"/>
      <c r="C1209" s="117">
        <v>414</v>
      </c>
      <c r="D1209" s="118" t="s">
        <v>1187</v>
      </c>
      <c r="E1209" s="119" t="s">
        <v>1430</v>
      </c>
      <c r="F1209" s="120" t="s">
        <v>1431</v>
      </c>
      <c r="G1209" s="118"/>
      <c r="H1209" s="121">
        <v>0</v>
      </c>
      <c r="I1209" s="122"/>
      <c r="J1209" s="123">
        <f t="shared" si="65"/>
        <v>0</v>
      </c>
      <c r="K1209" s="121"/>
      <c r="L1209" s="121">
        <f t="shared" si="66"/>
        <v>0</v>
      </c>
      <c r="M1209" s="121"/>
      <c r="N1209" s="121">
        <f t="shared" si="67"/>
        <v>0</v>
      </c>
      <c r="O1209" s="123">
        <v>21</v>
      </c>
      <c r="P1209" s="123">
        <f t="shared" si="68"/>
        <v>0</v>
      </c>
      <c r="Q1209" s="123">
        <f t="shared" si="69"/>
        <v>0</v>
      </c>
      <c r="R1209" s="8"/>
      <c r="S1209" s="8"/>
      <c r="T1209" s="8"/>
    </row>
    <row r="1210" spans="1:20" ht="22.5" outlineLevel="4" x14ac:dyDescent="0.2">
      <c r="A1210" s="10"/>
      <c r="B1210" s="116"/>
      <c r="C1210" s="117">
        <v>415</v>
      </c>
      <c r="D1210" s="118" t="s">
        <v>1187</v>
      </c>
      <c r="E1210" s="119" t="s">
        <v>1432</v>
      </c>
      <c r="F1210" s="120" t="s">
        <v>1433</v>
      </c>
      <c r="G1210" s="118" t="s">
        <v>332</v>
      </c>
      <c r="H1210" s="121">
        <v>2</v>
      </c>
      <c r="I1210" s="122"/>
      <c r="J1210" s="123">
        <f t="shared" si="65"/>
        <v>0</v>
      </c>
      <c r="K1210" s="121"/>
      <c r="L1210" s="121">
        <f t="shared" si="66"/>
        <v>0</v>
      </c>
      <c r="M1210" s="121"/>
      <c r="N1210" s="121">
        <f t="shared" si="67"/>
        <v>0</v>
      </c>
      <c r="O1210" s="123">
        <v>21</v>
      </c>
      <c r="P1210" s="123">
        <f t="shared" si="68"/>
        <v>0</v>
      </c>
      <c r="Q1210" s="123">
        <f t="shared" si="69"/>
        <v>0</v>
      </c>
      <c r="R1210" s="8"/>
      <c r="S1210" s="8"/>
      <c r="T1210" s="8"/>
    </row>
    <row r="1211" spans="1:20" ht="22.5" outlineLevel="4" x14ac:dyDescent="0.2">
      <c r="A1211" s="10"/>
      <c r="B1211" s="116"/>
      <c r="C1211" s="117">
        <v>416</v>
      </c>
      <c r="D1211" s="118" t="s">
        <v>1187</v>
      </c>
      <c r="E1211" s="119" t="s">
        <v>1434</v>
      </c>
      <c r="F1211" s="120" t="s">
        <v>1435</v>
      </c>
      <c r="G1211" s="118" t="s">
        <v>332</v>
      </c>
      <c r="H1211" s="121">
        <v>1</v>
      </c>
      <c r="I1211" s="122"/>
      <c r="J1211" s="123">
        <f t="shared" si="65"/>
        <v>0</v>
      </c>
      <c r="K1211" s="121"/>
      <c r="L1211" s="121">
        <f t="shared" si="66"/>
        <v>0</v>
      </c>
      <c r="M1211" s="121"/>
      <c r="N1211" s="121">
        <f t="shared" si="67"/>
        <v>0</v>
      </c>
      <c r="O1211" s="123">
        <v>21</v>
      </c>
      <c r="P1211" s="123">
        <f t="shared" si="68"/>
        <v>0</v>
      </c>
      <c r="Q1211" s="123">
        <f t="shared" si="69"/>
        <v>0</v>
      </c>
      <c r="R1211" s="8"/>
      <c r="S1211" s="8"/>
      <c r="T1211" s="8"/>
    </row>
    <row r="1212" spans="1:20" ht="22.5" outlineLevel="4" x14ac:dyDescent="0.2">
      <c r="A1212" s="10"/>
      <c r="B1212" s="116"/>
      <c r="C1212" s="117">
        <v>417</v>
      </c>
      <c r="D1212" s="118" t="s">
        <v>1187</v>
      </c>
      <c r="E1212" s="119" t="s">
        <v>1436</v>
      </c>
      <c r="F1212" s="120" t="s">
        <v>1437</v>
      </c>
      <c r="G1212" s="118" t="s">
        <v>332</v>
      </c>
      <c r="H1212" s="121">
        <v>2</v>
      </c>
      <c r="I1212" s="122"/>
      <c r="J1212" s="123">
        <f t="shared" si="65"/>
        <v>0</v>
      </c>
      <c r="K1212" s="121"/>
      <c r="L1212" s="121">
        <f t="shared" si="66"/>
        <v>0</v>
      </c>
      <c r="M1212" s="121"/>
      <c r="N1212" s="121">
        <f t="shared" si="67"/>
        <v>0</v>
      </c>
      <c r="O1212" s="123">
        <v>21</v>
      </c>
      <c r="P1212" s="123">
        <f t="shared" si="68"/>
        <v>0</v>
      </c>
      <c r="Q1212" s="123">
        <f t="shared" si="69"/>
        <v>0</v>
      </c>
      <c r="R1212" s="8"/>
      <c r="S1212" s="8"/>
      <c r="T1212" s="8"/>
    </row>
    <row r="1213" spans="1:20" ht="22.5" outlineLevel="4" x14ac:dyDescent="0.2">
      <c r="A1213" s="10"/>
      <c r="B1213" s="116"/>
      <c r="C1213" s="117">
        <v>418</v>
      </c>
      <c r="D1213" s="118" t="s">
        <v>1187</v>
      </c>
      <c r="E1213" s="119" t="s">
        <v>1438</v>
      </c>
      <c r="F1213" s="120" t="s">
        <v>1439</v>
      </c>
      <c r="G1213" s="118" t="s">
        <v>332</v>
      </c>
      <c r="H1213" s="121">
        <v>1</v>
      </c>
      <c r="I1213" s="122"/>
      <c r="J1213" s="123">
        <f t="shared" si="65"/>
        <v>0</v>
      </c>
      <c r="K1213" s="121"/>
      <c r="L1213" s="121">
        <f t="shared" si="66"/>
        <v>0</v>
      </c>
      <c r="M1213" s="121"/>
      <c r="N1213" s="121">
        <f t="shared" si="67"/>
        <v>0</v>
      </c>
      <c r="O1213" s="123">
        <v>21</v>
      </c>
      <c r="P1213" s="123">
        <f t="shared" si="68"/>
        <v>0</v>
      </c>
      <c r="Q1213" s="123">
        <f t="shared" si="69"/>
        <v>0</v>
      </c>
      <c r="R1213" s="8"/>
      <c r="S1213" s="8"/>
      <c r="T1213" s="8"/>
    </row>
    <row r="1214" spans="1:20" ht="22.5" outlineLevel="4" x14ac:dyDescent="0.2">
      <c r="A1214" s="10"/>
      <c r="B1214" s="116"/>
      <c r="C1214" s="117">
        <v>419</v>
      </c>
      <c r="D1214" s="118" t="s">
        <v>1187</v>
      </c>
      <c r="E1214" s="119" t="s">
        <v>1440</v>
      </c>
      <c r="F1214" s="120" t="s">
        <v>1441</v>
      </c>
      <c r="G1214" s="118" t="s">
        <v>332</v>
      </c>
      <c r="H1214" s="121">
        <v>2</v>
      </c>
      <c r="I1214" s="122"/>
      <c r="J1214" s="123">
        <f t="shared" si="65"/>
        <v>0</v>
      </c>
      <c r="K1214" s="121"/>
      <c r="L1214" s="121">
        <f t="shared" si="66"/>
        <v>0</v>
      </c>
      <c r="M1214" s="121"/>
      <c r="N1214" s="121">
        <f t="shared" si="67"/>
        <v>0</v>
      </c>
      <c r="O1214" s="123">
        <v>21</v>
      </c>
      <c r="P1214" s="123">
        <f t="shared" si="68"/>
        <v>0</v>
      </c>
      <c r="Q1214" s="123">
        <f t="shared" si="69"/>
        <v>0</v>
      </c>
      <c r="R1214" s="8"/>
      <c r="S1214" s="8"/>
      <c r="T1214" s="8"/>
    </row>
    <row r="1215" spans="1:20" ht="22.5" outlineLevel="4" x14ac:dyDescent="0.2">
      <c r="A1215" s="10"/>
      <c r="B1215" s="116"/>
      <c r="C1215" s="117">
        <v>420</v>
      </c>
      <c r="D1215" s="118" t="s">
        <v>1187</v>
      </c>
      <c r="E1215" s="119" t="s">
        <v>1442</v>
      </c>
      <c r="F1215" s="120" t="s">
        <v>1443</v>
      </c>
      <c r="G1215" s="118" t="s">
        <v>332</v>
      </c>
      <c r="H1215" s="121">
        <v>1</v>
      </c>
      <c r="I1215" s="122"/>
      <c r="J1215" s="123">
        <f t="shared" si="65"/>
        <v>0</v>
      </c>
      <c r="K1215" s="121"/>
      <c r="L1215" s="121">
        <f t="shared" si="66"/>
        <v>0</v>
      </c>
      <c r="M1215" s="121"/>
      <c r="N1215" s="121">
        <f t="shared" si="67"/>
        <v>0</v>
      </c>
      <c r="O1215" s="123">
        <v>21</v>
      </c>
      <c r="P1215" s="123">
        <f t="shared" si="68"/>
        <v>0</v>
      </c>
      <c r="Q1215" s="123">
        <f t="shared" si="69"/>
        <v>0</v>
      </c>
      <c r="R1215" s="8"/>
      <c r="S1215" s="8"/>
      <c r="T1215" s="8"/>
    </row>
    <row r="1216" spans="1:20" ht="22.5" outlineLevel="4" x14ac:dyDescent="0.2">
      <c r="A1216" s="10"/>
      <c r="B1216" s="116"/>
      <c r="C1216" s="117">
        <v>421</v>
      </c>
      <c r="D1216" s="118" t="s">
        <v>1187</v>
      </c>
      <c r="E1216" s="119" t="s">
        <v>1444</v>
      </c>
      <c r="F1216" s="120" t="s">
        <v>1445</v>
      </c>
      <c r="G1216" s="118" t="s">
        <v>332</v>
      </c>
      <c r="H1216" s="121">
        <v>1</v>
      </c>
      <c r="I1216" s="122"/>
      <c r="J1216" s="123">
        <f t="shared" si="65"/>
        <v>0</v>
      </c>
      <c r="K1216" s="121"/>
      <c r="L1216" s="121">
        <f t="shared" si="66"/>
        <v>0</v>
      </c>
      <c r="M1216" s="121"/>
      <c r="N1216" s="121">
        <f t="shared" si="67"/>
        <v>0</v>
      </c>
      <c r="O1216" s="123">
        <v>21</v>
      </c>
      <c r="P1216" s="123">
        <f t="shared" si="68"/>
        <v>0</v>
      </c>
      <c r="Q1216" s="123">
        <f t="shared" si="69"/>
        <v>0</v>
      </c>
      <c r="R1216" s="8"/>
      <c r="S1216" s="8"/>
      <c r="T1216" s="8"/>
    </row>
    <row r="1217" spans="1:20" ht="22.5" outlineLevel="4" x14ac:dyDescent="0.2">
      <c r="A1217" s="10"/>
      <c r="B1217" s="116"/>
      <c r="C1217" s="117">
        <v>422</v>
      </c>
      <c r="D1217" s="118" t="s">
        <v>1187</v>
      </c>
      <c r="E1217" s="119" t="s">
        <v>1446</v>
      </c>
      <c r="F1217" s="120" t="s">
        <v>1447</v>
      </c>
      <c r="G1217" s="118" t="s">
        <v>332</v>
      </c>
      <c r="H1217" s="121">
        <v>1</v>
      </c>
      <c r="I1217" s="122"/>
      <c r="J1217" s="123">
        <f t="shared" si="65"/>
        <v>0</v>
      </c>
      <c r="K1217" s="121"/>
      <c r="L1217" s="121">
        <f t="shared" si="66"/>
        <v>0</v>
      </c>
      <c r="M1217" s="121"/>
      <c r="N1217" s="121">
        <f t="shared" si="67"/>
        <v>0</v>
      </c>
      <c r="O1217" s="123">
        <v>21</v>
      </c>
      <c r="P1217" s="123">
        <f t="shared" si="68"/>
        <v>0</v>
      </c>
      <c r="Q1217" s="123">
        <f t="shared" si="69"/>
        <v>0</v>
      </c>
      <c r="R1217" s="8"/>
      <c r="S1217" s="8"/>
      <c r="T1217" s="8"/>
    </row>
    <row r="1218" spans="1:20" ht="22.5" outlineLevel="4" x14ac:dyDescent="0.2">
      <c r="A1218" s="10"/>
      <c r="B1218" s="116"/>
      <c r="C1218" s="117">
        <v>423</v>
      </c>
      <c r="D1218" s="118" t="s">
        <v>1187</v>
      </c>
      <c r="E1218" s="119" t="s">
        <v>1448</v>
      </c>
      <c r="F1218" s="120" t="s">
        <v>1449</v>
      </c>
      <c r="G1218" s="118" t="s">
        <v>332</v>
      </c>
      <c r="H1218" s="121">
        <v>2</v>
      </c>
      <c r="I1218" s="122"/>
      <c r="J1218" s="123">
        <f t="shared" si="65"/>
        <v>0</v>
      </c>
      <c r="K1218" s="121"/>
      <c r="L1218" s="121">
        <f t="shared" si="66"/>
        <v>0</v>
      </c>
      <c r="M1218" s="121"/>
      <c r="N1218" s="121">
        <f t="shared" si="67"/>
        <v>0</v>
      </c>
      <c r="O1218" s="123">
        <v>21</v>
      </c>
      <c r="P1218" s="123">
        <f t="shared" si="68"/>
        <v>0</v>
      </c>
      <c r="Q1218" s="123">
        <f t="shared" si="69"/>
        <v>0</v>
      </c>
      <c r="R1218" s="8"/>
      <c r="S1218" s="8"/>
      <c r="T1218" s="8"/>
    </row>
    <row r="1219" spans="1:20" ht="22.5" outlineLevel="4" x14ac:dyDescent="0.2">
      <c r="A1219" s="10"/>
      <c r="B1219" s="116"/>
      <c r="C1219" s="117">
        <v>424</v>
      </c>
      <c r="D1219" s="118" t="s">
        <v>1187</v>
      </c>
      <c r="E1219" s="119" t="s">
        <v>1450</v>
      </c>
      <c r="F1219" s="120" t="s">
        <v>1451</v>
      </c>
      <c r="G1219" s="118" t="s">
        <v>332</v>
      </c>
      <c r="H1219" s="121">
        <v>1</v>
      </c>
      <c r="I1219" s="122"/>
      <c r="J1219" s="123">
        <f t="shared" si="65"/>
        <v>0</v>
      </c>
      <c r="K1219" s="121"/>
      <c r="L1219" s="121">
        <f t="shared" si="66"/>
        <v>0</v>
      </c>
      <c r="M1219" s="121"/>
      <c r="N1219" s="121">
        <f t="shared" si="67"/>
        <v>0</v>
      </c>
      <c r="O1219" s="123">
        <v>21</v>
      </c>
      <c r="P1219" s="123">
        <f t="shared" si="68"/>
        <v>0</v>
      </c>
      <c r="Q1219" s="123">
        <f t="shared" si="69"/>
        <v>0</v>
      </c>
      <c r="R1219" s="8"/>
      <c r="S1219" s="8"/>
      <c r="T1219" s="8"/>
    </row>
    <row r="1220" spans="1:20" ht="22.5" outlineLevel="4" x14ac:dyDescent="0.2">
      <c r="A1220" s="10"/>
      <c r="B1220" s="116"/>
      <c r="C1220" s="117">
        <v>425</v>
      </c>
      <c r="D1220" s="118" t="s">
        <v>1187</v>
      </c>
      <c r="E1220" s="119" t="s">
        <v>1452</v>
      </c>
      <c r="F1220" s="120" t="s">
        <v>1453</v>
      </c>
      <c r="G1220" s="118" t="s">
        <v>332</v>
      </c>
      <c r="H1220" s="121">
        <v>1</v>
      </c>
      <c r="I1220" s="122"/>
      <c r="J1220" s="123">
        <f t="shared" si="65"/>
        <v>0</v>
      </c>
      <c r="K1220" s="121"/>
      <c r="L1220" s="121">
        <f t="shared" si="66"/>
        <v>0</v>
      </c>
      <c r="M1220" s="121"/>
      <c r="N1220" s="121">
        <f t="shared" si="67"/>
        <v>0</v>
      </c>
      <c r="O1220" s="123">
        <v>21</v>
      </c>
      <c r="P1220" s="123">
        <f t="shared" si="68"/>
        <v>0</v>
      </c>
      <c r="Q1220" s="123">
        <f t="shared" si="69"/>
        <v>0</v>
      </c>
      <c r="R1220" s="8"/>
      <c r="S1220" s="8"/>
      <c r="T1220" s="8"/>
    </row>
    <row r="1221" spans="1:20" ht="22.5" outlineLevel="4" x14ac:dyDescent="0.2">
      <c r="A1221" s="10"/>
      <c r="B1221" s="116"/>
      <c r="C1221" s="117">
        <v>426</v>
      </c>
      <c r="D1221" s="118" t="s">
        <v>1187</v>
      </c>
      <c r="E1221" s="119" t="s">
        <v>1454</v>
      </c>
      <c r="F1221" s="120" t="s">
        <v>1455</v>
      </c>
      <c r="G1221" s="118" t="s">
        <v>332</v>
      </c>
      <c r="H1221" s="121">
        <v>1</v>
      </c>
      <c r="I1221" s="122"/>
      <c r="J1221" s="123">
        <f t="shared" si="65"/>
        <v>0</v>
      </c>
      <c r="K1221" s="121"/>
      <c r="L1221" s="121">
        <f t="shared" si="66"/>
        <v>0</v>
      </c>
      <c r="M1221" s="121"/>
      <c r="N1221" s="121">
        <f t="shared" si="67"/>
        <v>0</v>
      </c>
      <c r="O1221" s="123">
        <v>21</v>
      </c>
      <c r="P1221" s="123">
        <f t="shared" si="68"/>
        <v>0</v>
      </c>
      <c r="Q1221" s="123">
        <f t="shared" si="69"/>
        <v>0</v>
      </c>
      <c r="R1221" s="8"/>
      <c r="S1221" s="8"/>
      <c r="T1221" s="8"/>
    </row>
    <row r="1222" spans="1:20" ht="22.5" outlineLevel="4" x14ac:dyDescent="0.2">
      <c r="A1222" s="10"/>
      <c r="B1222" s="116"/>
      <c r="C1222" s="117">
        <v>427</v>
      </c>
      <c r="D1222" s="118" t="s">
        <v>1187</v>
      </c>
      <c r="E1222" s="119" t="s">
        <v>1456</v>
      </c>
      <c r="F1222" s="120" t="s">
        <v>1457</v>
      </c>
      <c r="G1222" s="118" t="s">
        <v>332</v>
      </c>
      <c r="H1222" s="121">
        <v>2</v>
      </c>
      <c r="I1222" s="122"/>
      <c r="J1222" s="123">
        <f t="shared" si="65"/>
        <v>0</v>
      </c>
      <c r="K1222" s="121"/>
      <c r="L1222" s="121">
        <f t="shared" si="66"/>
        <v>0</v>
      </c>
      <c r="M1222" s="121"/>
      <c r="N1222" s="121">
        <f t="shared" si="67"/>
        <v>0</v>
      </c>
      <c r="O1222" s="123">
        <v>21</v>
      </c>
      <c r="P1222" s="123">
        <f t="shared" si="68"/>
        <v>0</v>
      </c>
      <c r="Q1222" s="123">
        <f t="shared" si="69"/>
        <v>0</v>
      </c>
      <c r="R1222" s="8"/>
      <c r="S1222" s="8"/>
      <c r="T1222" s="8"/>
    </row>
    <row r="1223" spans="1:20" ht="22.5" outlineLevel="4" x14ac:dyDescent="0.2">
      <c r="A1223" s="10"/>
      <c r="B1223" s="116"/>
      <c r="C1223" s="117">
        <v>428</v>
      </c>
      <c r="D1223" s="118" t="s">
        <v>1187</v>
      </c>
      <c r="E1223" s="119" t="s">
        <v>1458</v>
      </c>
      <c r="F1223" s="120" t="s">
        <v>1459</v>
      </c>
      <c r="G1223" s="118" t="s">
        <v>332</v>
      </c>
      <c r="H1223" s="121">
        <v>2</v>
      </c>
      <c r="I1223" s="122"/>
      <c r="J1223" s="123">
        <f t="shared" si="65"/>
        <v>0</v>
      </c>
      <c r="K1223" s="121"/>
      <c r="L1223" s="121">
        <f t="shared" si="66"/>
        <v>0</v>
      </c>
      <c r="M1223" s="121"/>
      <c r="N1223" s="121">
        <f t="shared" si="67"/>
        <v>0</v>
      </c>
      <c r="O1223" s="123">
        <v>21</v>
      </c>
      <c r="P1223" s="123">
        <f t="shared" si="68"/>
        <v>0</v>
      </c>
      <c r="Q1223" s="123">
        <f t="shared" si="69"/>
        <v>0</v>
      </c>
      <c r="R1223" s="8"/>
      <c r="S1223" s="8"/>
      <c r="T1223" s="8"/>
    </row>
    <row r="1224" spans="1:20" ht="11.25" outlineLevel="4" x14ac:dyDescent="0.2">
      <c r="A1224" s="10"/>
      <c r="B1224" s="116"/>
      <c r="C1224" s="117">
        <v>429</v>
      </c>
      <c r="D1224" s="118" t="s">
        <v>1187</v>
      </c>
      <c r="E1224" s="119" t="s">
        <v>1460</v>
      </c>
      <c r="F1224" s="120" t="s">
        <v>1461</v>
      </c>
      <c r="G1224" s="118" t="s">
        <v>332</v>
      </c>
      <c r="H1224" s="121">
        <v>1</v>
      </c>
      <c r="I1224" s="122"/>
      <c r="J1224" s="123">
        <f t="shared" si="65"/>
        <v>0</v>
      </c>
      <c r="K1224" s="121"/>
      <c r="L1224" s="121">
        <f t="shared" si="66"/>
        <v>0</v>
      </c>
      <c r="M1224" s="121"/>
      <c r="N1224" s="121">
        <f t="shared" si="67"/>
        <v>0</v>
      </c>
      <c r="O1224" s="123">
        <v>21</v>
      </c>
      <c r="P1224" s="123">
        <f t="shared" si="68"/>
        <v>0</v>
      </c>
      <c r="Q1224" s="123">
        <f t="shared" si="69"/>
        <v>0</v>
      </c>
      <c r="R1224" s="8"/>
      <c r="S1224" s="8"/>
      <c r="T1224" s="8"/>
    </row>
    <row r="1225" spans="1:20" ht="11.25" outlineLevel="4" x14ac:dyDescent="0.2">
      <c r="A1225" s="10"/>
      <c r="B1225" s="116"/>
      <c r="C1225" s="117">
        <v>430</v>
      </c>
      <c r="D1225" s="118" t="s">
        <v>1187</v>
      </c>
      <c r="E1225" s="119" t="s">
        <v>1462</v>
      </c>
      <c r="F1225" s="120" t="s">
        <v>1463</v>
      </c>
      <c r="G1225" s="118" t="s">
        <v>259</v>
      </c>
      <c r="H1225" s="121">
        <v>0.53200000000000003</v>
      </c>
      <c r="I1225" s="122"/>
      <c r="J1225" s="123">
        <f t="shared" si="65"/>
        <v>0</v>
      </c>
      <c r="K1225" s="121"/>
      <c r="L1225" s="121">
        <f t="shared" si="66"/>
        <v>0</v>
      </c>
      <c r="M1225" s="121"/>
      <c r="N1225" s="121">
        <f t="shared" si="67"/>
        <v>0</v>
      </c>
      <c r="O1225" s="123">
        <v>21</v>
      </c>
      <c r="P1225" s="123">
        <f t="shared" si="68"/>
        <v>0</v>
      </c>
      <c r="Q1225" s="123">
        <f t="shared" si="69"/>
        <v>0</v>
      </c>
      <c r="R1225" s="8"/>
      <c r="S1225" s="8"/>
      <c r="T1225" s="8"/>
    </row>
    <row r="1226" spans="1:20" ht="11.25" outlineLevel="4" x14ac:dyDescent="0.2">
      <c r="A1226" s="10"/>
      <c r="B1226" s="116"/>
      <c r="C1226" s="117">
        <v>431</v>
      </c>
      <c r="D1226" s="118" t="s">
        <v>1187</v>
      </c>
      <c r="E1226" s="119" t="s">
        <v>1464</v>
      </c>
      <c r="F1226" s="120" t="s">
        <v>16</v>
      </c>
      <c r="G1226" s="118"/>
      <c r="H1226" s="121">
        <v>0</v>
      </c>
      <c r="I1226" s="122"/>
      <c r="J1226" s="123">
        <f t="shared" si="65"/>
        <v>0</v>
      </c>
      <c r="K1226" s="121"/>
      <c r="L1226" s="121">
        <f t="shared" si="66"/>
        <v>0</v>
      </c>
      <c r="M1226" s="121"/>
      <c r="N1226" s="121">
        <f t="shared" si="67"/>
        <v>0</v>
      </c>
      <c r="O1226" s="123">
        <v>21</v>
      </c>
      <c r="P1226" s="123">
        <f t="shared" si="68"/>
        <v>0</v>
      </c>
      <c r="Q1226" s="123">
        <f t="shared" si="69"/>
        <v>0</v>
      </c>
      <c r="R1226" s="8"/>
      <c r="S1226" s="8"/>
      <c r="T1226" s="8"/>
    </row>
    <row r="1227" spans="1:20" ht="11.25" outlineLevel="4" x14ac:dyDescent="0.2">
      <c r="A1227" s="10"/>
      <c r="B1227" s="116"/>
      <c r="C1227" s="117">
        <v>432</v>
      </c>
      <c r="D1227" s="118" t="s">
        <v>1187</v>
      </c>
      <c r="E1227" s="119" t="s">
        <v>1465</v>
      </c>
      <c r="F1227" s="120" t="s">
        <v>1281</v>
      </c>
      <c r="G1227" s="118" t="s">
        <v>332</v>
      </c>
      <c r="H1227" s="121">
        <v>1</v>
      </c>
      <c r="I1227" s="122"/>
      <c r="J1227" s="123">
        <f t="shared" si="65"/>
        <v>0</v>
      </c>
      <c r="K1227" s="121"/>
      <c r="L1227" s="121">
        <f t="shared" si="66"/>
        <v>0</v>
      </c>
      <c r="M1227" s="121"/>
      <c r="N1227" s="121">
        <f t="shared" si="67"/>
        <v>0</v>
      </c>
      <c r="O1227" s="123">
        <v>21</v>
      </c>
      <c r="P1227" s="123">
        <f t="shared" si="68"/>
        <v>0</v>
      </c>
      <c r="Q1227" s="123">
        <f t="shared" si="69"/>
        <v>0</v>
      </c>
      <c r="R1227" s="8"/>
      <c r="S1227" s="8"/>
      <c r="T1227" s="8"/>
    </row>
    <row r="1228" spans="1:20" ht="11.25" outlineLevel="4" x14ac:dyDescent="0.2">
      <c r="A1228" s="10"/>
      <c r="B1228" s="116"/>
      <c r="C1228" s="117">
        <v>433</v>
      </c>
      <c r="D1228" s="118" t="s">
        <v>1187</v>
      </c>
      <c r="E1228" s="119" t="s">
        <v>1466</v>
      </c>
      <c r="F1228" s="120" t="s">
        <v>1467</v>
      </c>
      <c r="G1228" s="118" t="s">
        <v>332</v>
      </c>
      <c r="H1228" s="121">
        <v>1</v>
      </c>
      <c r="I1228" s="122"/>
      <c r="J1228" s="123">
        <f t="shared" si="65"/>
        <v>0</v>
      </c>
      <c r="K1228" s="121"/>
      <c r="L1228" s="121">
        <f t="shared" si="66"/>
        <v>0</v>
      </c>
      <c r="M1228" s="121"/>
      <c r="N1228" s="121">
        <f t="shared" si="67"/>
        <v>0</v>
      </c>
      <c r="O1228" s="123">
        <v>21</v>
      </c>
      <c r="P1228" s="123">
        <f t="shared" si="68"/>
        <v>0</v>
      </c>
      <c r="Q1228" s="123">
        <f t="shared" si="69"/>
        <v>0</v>
      </c>
      <c r="R1228" s="8"/>
      <c r="S1228" s="8"/>
      <c r="T1228" s="8"/>
    </row>
    <row r="1229" spans="1:20" ht="11.25" outlineLevel="4" x14ac:dyDescent="0.2">
      <c r="A1229" s="10"/>
      <c r="B1229" s="116"/>
      <c r="C1229" s="117">
        <v>434</v>
      </c>
      <c r="D1229" s="118" t="s">
        <v>1187</v>
      </c>
      <c r="E1229" s="119" t="s">
        <v>1468</v>
      </c>
      <c r="F1229" s="120" t="s">
        <v>1469</v>
      </c>
      <c r="G1229" s="118" t="s">
        <v>965</v>
      </c>
      <c r="H1229" s="121">
        <v>8</v>
      </c>
      <c r="I1229" s="122"/>
      <c r="J1229" s="123">
        <f t="shared" si="65"/>
        <v>0</v>
      </c>
      <c r="K1229" s="121"/>
      <c r="L1229" s="121">
        <f t="shared" si="66"/>
        <v>0</v>
      </c>
      <c r="M1229" s="121"/>
      <c r="N1229" s="121">
        <f t="shared" si="67"/>
        <v>0</v>
      </c>
      <c r="O1229" s="123">
        <v>21</v>
      </c>
      <c r="P1229" s="123">
        <f t="shared" si="68"/>
        <v>0</v>
      </c>
      <c r="Q1229" s="123">
        <f t="shared" si="69"/>
        <v>0</v>
      </c>
      <c r="R1229" s="8"/>
      <c r="S1229" s="8"/>
      <c r="T1229" s="8"/>
    </row>
    <row r="1230" spans="1:20" ht="11.25" outlineLevel="4" x14ac:dyDescent="0.2">
      <c r="A1230" s="10"/>
      <c r="B1230" s="116"/>
      <c r="C1230" s="117">
        <v>435</v>
      </c>
      <c r="D1230" s="118" t="s">
        <v>1187</v>
      </c>
      <c r="E1230" s="119" t="s">
        <v>1470</v>
      </c>
      <c r="F1230" s="120" t="s">
        <v>1471</v>
      </c>
      <c r="G1230" s="118" t="s">
        <v>332</v>
      </c>
      <c r="H1230" s="121">
        <v>1</v>
      </c>
      <c r="I1230" s="122"/>
      <c r="J1230" s="123">
        <f t="shared" ref="J1230:J1233" si="70">H1230*I1230</f>
        <v>0</v>
      </c>
      <c r="K1230" s="121"/>
      <c r="L1230" s="121">
        <f t="shared" ref="L1230:L1233" si="71">H1230*K1230</f>
        <v>0</v>
      </c>
      <c r="M1230" s="121"/>
      <c r="N1230" s="121">
        <f t="shared" ref="N1230:N1233" si="72">H1230*M1230</f>
        <v>0</v>
      </c>
      <c r="O1230" s="123">
        <v>21</v>
      </c>
      <c r="P1230" s="123">
        <f t="shared" ref="P1230:P1233" si="73">J1230*(O1230/100)</f>
        <v>0</v>
      </c>
      <c r="Q1230" s="123">
        <f t="shared" ref="Q1230:Q1233" si="74">J1230+P1230</f>
        <v>0</v>
      </c>
      <c r="R1230" s="8"/>
      <c r="S1230" s="8"/>
      <c r="T1230" s="8"/>
    </row>
    <row r="1231" spans="1:20" ht="11.25" outlineLevel="4" x14ac:dyDescent="0.2">
      <c r="A1231" s="10"/>
      <c r="B1231" s="116"/>
      <c r="C1231" s="117">
        <v>436</v>
      </c>
      <c r="D1231" s="118" t="s">
        <v>1187</v>
      </c>
      <c r="E1231" s="119" t="s">
        <v>1472</v>
      </c>
      <c r="F1231" s="120" t="s">
        <v>1473</v>
      </c>
      <c r="G1231" s="118" t="s">
        <v>332</v>
      </c>
      <c r="H1231" s="121">
        <v>1</v>
      </c>
      <c r="I1231" s="122"/>
      <c r="J1231" s="123">
        <f t="shared" si="70"/>
        <v>0</v>
      </c>
      <c r="K1231" s="121"/>
      <c r="L1231" s="121">
        <f t="shared" si="71"/>
        <v>0</v>
      </c>
      <c r="M1231" s="121"/>
      <c r="N1231" s="121">
        <f t="shared" si="72"/>
        <v>0</v>
      </c>
      <c r="O1231" s="123">
        <v>21</v>
      </c>
      <c r="P1231" s="123">
        <f t="shared" si="73"/>
        <v>0</v>
      </c>
      <c r="Q1231" s="123">
        <f t="shared" si="74"/>
        <v>0</v>
      </c>
      <c r="R1231" s="8"/>
      <c r="S1231" s="8"/>
      <c r="T1231" s="8"/>
    </row>
    <row r="1232" spans="1:20" ht="11.25" outlineLevel="4" x14ac:dyDescent="0.2">
      <c r="A1232" s="10"/>
      <c r="B1232" s="116"/>
      <c r="C1232" s="117">
        <v>437</v>
      </c>
      <c r="D1232" s="118" t="s">
        <v>1187</v>
      </c>
      <c r="E1232" s="119" t="s">
        <v>1474</v>
      </c>
      <c r="F1232" s="120" t="s">
        <v>1475</v>
      </c>
      <c r="G1232" s="118" t="s">
        <v>332</v>
      </c>
      <c r="H1232" s="121">
        <v>1</v>
      </c>
      <c r="I1232" s="122"/>
      <c r="J1232" s="123">
        <f t="shared" si="70"/>
        <v>0</v>
      </c>
      <c r="K1232" s="121"/>
      <c r="L1232" s="121">
        <f t="shared" si="71"/>
        <v>0</v>
      </c>
      <c r="M1232" s="121"/>
      <c r="N1232" s="121">
        <f t="shared" si="72"/>
        <v>0</v>
      </c>
      <c r="O1232" s="123">
        <v>21</v>
      </c>
      <c r="P1232" s="123">
        <f t="shared" si="73"/>
        <v>0</v>
      </c>
      <c r="Q1232" s="123">
        <f t="shared" si="74"/>
        <v>0</v>
      </c>
      <c r="R1232" s="8"/>
      <c r="S1232" s="8"/>
      <c r="T1232" s="8"/>
    </row>
    <row r="1233" spans="1:20" ht="11.25" outlineLevel="4" x14ac:dyDescent="0.2">
      <c r="A1233" s="10"/>
      <c r="B1233" s="116"/>
      <c r="C1233" s="117">
        <v>438</v>
      </c>
      <c r="D1233" s="118" t="s">
        <v>1187</v>
      </c>
      <c r="E1233" s="119" t="s">
        <v>1476</v>
      </c>
      <c r="F1233" s="120" t="s">
        <v>1477</v>
      </c>
      <c r="G1233" s="118" t="s">
        <v>332</v>
      </c>
      <c r="H1233" s="121">
        <v>4</v>
      </c>
      <c r="I1233" s="122"/>
      <c r="J1233" s="123">
        <f t="shared" si="70"/>
        <v>0</v>
      </c>
      <c r="K1233" s="121"/>
      <c r="L1233" s="121">
        <f t="shared" si="71"/>
        <v>0</v>
      </c>
      <c r="M1233" s="121"/>
      <c r="N1233" s="121">
        <f t="shared" si="72"/>
        <v>0</v>
      </c>
      <c r="O1233" s="123">
        <v>21</v>
      </c>
      <c r="P1233" s="123">
        <f t="shared" si="73"/>
        <v>0</v>
      </c>
      <c r="Q1233" s="123">
        <f t="shared" si="74"/>
        <v>0</v>
      </c>
      <c r="R1233" s="8"/>
      <c r="S1233" s="8"/>
      <c r="T1233" s="8"/>
    </row>
    <row r="1234" spans="1:20" outlineLevel="4" x14ac:dyDescent="0.15">
      <c r="B1234" s="6"/>
      <c r="C1234" s="6"/>
      <c r="D1234" s="6"/>
      <c r="E1234" s="6"/>
      <c r="F1234" s="6"/>
      <c r="G1234" s="6"/>
      <c r="H1234" s="6"/>
      <c r="I1234" s="8"/>
      <c r="J1234" s="8"/>
      <c r="K1234" s="6"/>
      <c r="L1234" s="6"/>
      <c r="M1234" s="6"/>
      <c r="N1234" s="6"/>
      <c r="O1234" s="6"/>
      <c r="P1234" s="8"/>
      <c r="Q1234" s="8"/>
    </row>
    <row r="1235" spans="1:20" ht="10.5" outlineLevel="3" x14ac:dyDescent="0.15">
      <c r="A1235" s="73" t="s">
        <v>92</v>
      </c>
      <c r="B1235" s="109">
        <v>4</v>
      </c>
      <c r="C1235" s="110"/>
      <c r="D1235" s="111" t="s">
        <v>199</v>
      </c>
      <c r="E1235" s="111"/>
      <c r="F1235" s="112" t="s">
        <v>93</v>
      </c>
      <c r="G1235" s="111"/>
      <c r="H1235" s="113"/>
      <c r="I1235" s="114"/>
      <c r="J1235" s="75">
        <f>SUBTOTAL(9,J1236:J1391)</f>
        <v>0</v>
      </c>
      <c r="K1235" s="113"/>
      <c r="L1235" s="76">
        <f>SUBTOTAL(9,L1236:L1391)</f>
        <v>0</v>
      </c>
      <c r="M1235" s="113"/>
      <c r="N1235" s="76">
        <f>SUBTOTAL(9,N1236:N1391)</f>
        <v>0</v>
      </c>
      <c r="O1235" s="115"/>
      <c r="P1235" s="75">
        <f>SUBTOTAL(9,P1236:P1391)</f>
        <v>0</v>
      </c>
      <c r="Q1235" s="75">
        <f>SUBTOTAL(9,Q1236:Q1391)</f>
        <v>0</v>
      </c>
      <c r="R1235" s="6"/>
      <c r="S1235" s="8"/>
      <c r="T1235" s="8"/>
    </row>
    <row r="1236" spans="1:20" ht="11.25" outlineLevel="4" x14ac:dyDescent="0.2">
      <c r="A1236" s="10"/>
      <c r="B1236" s="116"/>
      <c r="C1236" s="117">
        <v>439</v>
      </c>
      <c r="D1236" s="118" t="s">
        <v>1187</v>
      </c>
      <c r="E1236" s="119"/>
      <c r="F1236" s="120" t="s">
        <v>1478</v>
      </c>
      <c r="G1236" s="118"/>
      <c r="H1236" s="121">
        <v>0</v>
      </c>
      <c r="I1236" s="122"/>
      <c r="J1236" s="123">
        <f t="shared" ref="J1236:J1267" si="75">H1236*I1236</f>
        <v>0</v>
      </c>
      <c r="K1236" s="121"/>
      <c r="L1236" s="121">
        <f t="shared" ref="L1236:L1267" si="76">H1236*K1236</f>
        <v>0</v>
      </c>
      <c r="M1236" s="121"/>
      <c r="N1236" s="121">
        <f t="shared" ref="N1236:N1267" si="77">H1236*M1236</f>
        <v>0</v>
      </c>
      <c r="O1236" s="123">
        <v>21</v>
      </c>
      <c r="P1236" s="123">
        <f t="shared" ref="P1236:P1267" si="78">J1236*(O1236/100)</f>
        <v>0</v>
      </c>
      <c r="Q1236" s="123">
        <f t="shared" ref="Q1236:Q1267" si="79">J1236+P1236</f>
        <v>0</v>
      </c>
      <c r="R1236" s="8"/>
      <c r="S1236" s="8"/>
      <c r="T1236" s="8"/>
    </row>
    <row r="1237" spans="1:20" ht="11.25" outlineLevel="4" x14ac:dyDescent="0.2">
      <c r="A1237" s="10"/>
      <c r="B1237" s="116"/>
      <c r="C1237" s="117">
        <v>440</v>
      </c>
      <c r="D1237" s="118" t="s">
        <v>1187</v>
      </c>
      <c r="E1237" s="119" t="s">
        <v>1479</v>
      </c>
      <c r="F1237" s="120" t="s">
        <v>1480</v>
      </c>
      <c r="G1237" s="118" t="s">
        <v>338</v>
      </c>
      <c r="H1237" s="121">
        <v>840</v>
      </c>
      <c r="I1237" s="122"/>
      <c r="J1237" s="123">
        <f t="shared" si="75"/>
        <v>0</v>
      </c>
      <c r="K1237" s="121"/>
      <c r="L1237" s="121">
        <f t="shared" si="76"/>
        <v>0</v>
      </c>
      <c r="M1237" s="121"/>
      <c r="N1237" s="121">
        <f t="shared" si="77"/>
        <v>0</v>
      </c>
      <c r="O1237" s="123">
        <v>21</v>
      </c>
      <c r="P1237" s="123">
        <f t="shared" si="78"/>
        <v>0</v>
      </c>
      <c r="Q1237" s="123">
        <f t="shared" si="79"/>
        <v>0</v>
      </c>
      <c r="R1237" s="8"/>
      <c r="S1237" s="8"/>
      <c r="T1237" s="8"/>
    </row>
    <row r="1238" spans="1:20" ht="11.25" outlineLevel="4" x14ac:dyDescent="0.2">
      <c r="A1238" s="10"/>
      <c r="B1238" s="116"/>
      <c r="C1238" s="117">
        <v>441</v>
      </c>
      <c r="D1238" s="118" t="s">
        <v>1187</v>
      </c>
      <c r="E1238" s="119" t="s">
        <v>1481</v>
      </c>
      <c r="F1238" s="120" t="s">
        <v>1482</v>
      </c>
      <c r="G1238" s="118" t="s">
        <v>338</v>
      </c>
      <c r="H1238" s="121">
        <v>700</v>
      </c>
      <c r="I1238" s="122"/>
      <c r="J1238" s="123">
        <f t="shared" si="75"/>
        <v>0</v>
      </c>
      <c r="K1238" s="121"/>
      <c r="L1238" s="121">
        <f t="shared" si="76"/>
        <v>0</v>
      </c>
      <c r="M1238" s="121"/>
      <c r="N1238" s="121">
        <f t="shared" si="77"/>
        <v>0</v>
      </c>
      <c r="O1238" s="123">
        <v>21</v>
      </c>
      <c r="P1238" s="123">
        <f t="shared" si="78"/>
        <v>0</v>
      </c>
      <c r="Q1238" s="123">
        <f t="shared" si="79"/>
        <v>0</v>
      </c>
      <c r="R1238" s="8"/>
      <c r="S1238" s="8"/>
      <c r="T1238" s="8"/>
    </row>
    <row r="1239" spans="1:20" ht="11.25" outlineLevel="4" x14ac:dyDescent="0.2">
      <c r="A1239" s="10"/>
      <c r="B1239" s="116"/>
      <c r="C1239" s="117">
        <v>442</v>
      </c>
      <c r="D1239" s="118" t="s">
        <v>1187</v>
      </c>
      <c r="E1239" s="119" t="s">
        <v>1483</v>
      </c>
      <c r="F1239" s="120" t="s">
        <v>1484</v>
      </c>
      <c r="G1239" s="118" t="s">
        <v>338</v>
      </c>
      <c r="H1239" s="121">
        <v>320</v>
      </c>
      <c r="I1239" s="122"/>
      <c r="J1239" s="123">
        <f t="shared" si="75"/>
        <v>0</v>
      </c>
      <c r="K1239" s="121"/>
      <c r="L1239" s="121">
        <f t="shared" si="76"/>
        <v>0</v>
      </c>
      <c r="M1239" s="121"/>
      <c r="N1239" s="121">
        <f t="shared" si="77"/>
        <v>0</v>
      </c>
      <c r="O1239" s="123">
        <v>21</v>
      </c>
      <c r="P1239" s="123">
        <f t="shared" si="78"/>
        <v>0</v>
      </c>
      <c r="Q1239" s="123">
        <f t="shared" si="79"/>
        <v>0</v>
      </c>
      <c r="R1239" s="8"/>
      <c r="S1239" s="8"/>
      <c r="T1239" s="8"/>
    </row>
    <row r="1240" spans="1:20" ht="11.25" outlineLevel="4" x14ac:dyDescent="0.2">
      <c r="A1240" s="10"/>
      <c r="B1240" s="116"/>
      <c r="C1240" s="117">
        <v>443</v>
      </c>
      <c r="D1240" s="118" t="s">
        <v>1187</v>
      </c>
      <c r="E1240" s="119" t="s">
        <v>1485</v>
      </c>
      <c r="F1240" s="120" t="s">
        <v>1486</v>
      </c>
      <c r="G1240" s="118" t="s">
        <v>338</v>
      </c>
      <c r="H1240" s="121">
        <v>30</v>
      </c>
      <c r="I1240" s="122"/>
      <c r="J1240" s="123">
        <f t="shared" si="75"/>
        <v>0</v>
      </c>
      <c r="K1240" s="121"/>
      <c r="L1240" s="121">
        <f t="shared" si="76"/>
        <v>0</v>
      </c>
      <c r="M1240" s="121"/>
      <c r="N1240" s="121">
        <f t="shared" si="77"/>
        <v>0</v>
      </c>
      <c r="O1240" s="123">
        <v>21</v>
      </c>
      <c r="P1240" s="123">
        <f t="shared" si="78"/>
        <v>0</v>
      </c>
      <c r="Q1240" s="123">
        <f t="shared" si="79"/>
        <v>0</v>
      </c>
      <c r="R1240" s="8"/>
      <c r="S1240" s="8"/>
      <c r="T1240" s="8"/>
    </row>
    <row r="1241" spans="1:20" ht="11.25" outlineLevel="4" x14ac:dyDescent="0.2">
      <c r="A1241" s="10"/>
      <c r="B1241" s="116"/>
      <c r="C1241" s="117">
        <v>444</v>
      </c>
      <c r="D1241" s="118" t="s">
        <v>1187</v>
      </c>
      <c r="E1241" s="119" t="s">
        <v>1487</v>
      </c>
      <c r="F1241" s="120" t="s">
        <v>1488</v>
      </c>
      <c r="G1241" s="118" t="s">
        <v>338</v>
      </c>
      <c r="H1241" s="121">
        <v>170</v>
      </c>
      <c r="I1241" s="122"/>
      <c r="J1241" s="123">
        <f t="shared" si="75"/>
        <v>0</v>
      </c>
      <c r="K1241" s="121"/>
      <c r="L1241" s="121">
        <f t="shared" si="76"/>
        <v>0</v>
      </c>
      <c r="M1241" s="121"/>
      <c r="N1241" s="121">
        <f t="shared" si="77"/>
        <v>0</v>
      </c>
      <c r="O1241" s="123">
        <v>21</v>
      </c>
      <c r="P1241" s="123">
        <f t="shared" si="78"/>
        <v>0</v>
      </c>
      <c r="Q1241" s="123">
        <f t="shared" si="79"/>
        <v>0</v>
      </c>
      <c r="R1241" s="8"/>
      <c r="S1241" s="8"/>
      <c r="T1241" s="8"/>
    </row>
    <row r="1242" spans="1:20" ht="11.25" outlineLevel="4" x14ac:dyDescent="0.2">
      <c r="A1242" s="10"/>
      <c r="B1242" s="116"/>
      <c r="C1242" s="117">
        <v>445</v>
      </c>
      <c r="D1242" s="118" t="s">
        <v>1187</v>
      </c>
      <c r="E1242" s="119" t="s">
        <v>1489</v>
      </c>
      <c r="F1242" s="120" t="s">
        <v>1490</v>
      </c>
      <c r="G1242" s="118" t="s">
        <v>338</v>
      </c>
      <c r="H1242" s="121">
        <v>60</v>
      </c>
      <c r="I1242" s="122"/>
      <c r="J1242" s="123">
        <f t="shared" si="75"/>
        <v>0</v>
      </c>
      <c r="K1242" s="121"/>
      <c r="L1242" s="121">
        <f t="shared" si="76"/>
        <v>0</v>
      </c>
      <c r="M1242" s="121"/>
      <c r="N1242" s="121">
        <f t="shared" si="77"/>
        <v>0</v>
      </c>
      <c r="O1242" s="123">
        <v>21</v>
      </c>
      <c r="P1242" s="123">
        <f t="shared" si="78"/>
        <v>0</v>
      </c>
      <c r="Q1242" s="123">
        <f t="shared" si="79"/>
        <v>0</v>
      </c>
      <c r="R1242" s="8"/>
      <c r="S1242" s="8"/>
      <c r="T1242" s="8"/>
    </row>
    <row r="1243" spans="1:20" ht="11.25" outlineLevel="4" x14ac:dyDescent="0.2">
      <c r="A1243" s="10"/>
      <c r="B1243" s="116"/>
      <c r="C1243" s="117">
        <v>446</v>
      </c>
      <c r="D1243" s="118" t="s">
        <v>1187</v>
      </c>
      <c r="E1243" s="119" t="s">
        <v>1491</v>
      </c>
      <c r="F1243" s="120" t="s">
        <v>1492</v>
      </c>
      <c r="G1243" s="118" t="s">
        <v>338</v>
      </c>
      <c r="H1243" s="121">
        <v>25</v>
      </c>
      <c r="I1243" s="122"/>
      <c r="J1243" s="123">
        <f t="shared" si="75"/>
        <v>0</v>
      </c>
      <c r="K1243" s="121"/>
      <c r="L1243" s="121">
        <f t="shared" si="76"/>
        <v>0</v>
      </c>
      <c r="M1243" s="121"/>
      <c r="N1243" s="121">
        <f t="shared" si="77"/>
        <v>0</v>
      </c>
      <c r="O1243" s="123">
        <v>21</v>
      </c>
      <c r="P1243" s="123">
        <f t="shared" si="78"/>
        <v>0</v>
      </c>
      <c r="Q1243" s="123">
        <f t="shared" si="79"/>
        <v>0</v>
      </c>
      <c r="R1243" s="8"/>
      <c r="S1243" s="8"/>
      <c r="T1243" s="8"/>
    </row>
    <row r="1244" spans="1:20" ht="11.25" outlineLevel="4" x14ac:dyDescent="0.2">
      <c r="A1244" s="10"/>
      <c r="B1244" s="116"/>
      <c r="C1244" s="117">
        <v>447</v>
      </c>
      <c r="D1244" s="118" t="s">
        <v>1187</v>
      </c>
      <c r="E1244" s="119" t="s">
        <v>1493</v>
      </c>
      <c r="F1244" s="120" t="s">
        <v>1494</v>
      </c>
      <c r="G1244" s="118" t="s">
        <v>338</v>
      </c>
      <c r="H1244" s="121">
        <v>55</v>
      </c>
      <c r="I1244" s="122"/>
      <c r="J1244" s="123">
        <f t="shared" si="75"/>
        <v>0</v>
      </c>
      <c r="K1244" s="121"/>
      <c r="L1244" s="121">
        <f t="shared" si="76"/>
        <v>0</v>
      </c>
      <c r="M1244" s="121"/>
      <c r="N1244" s="121">
        <f t="shared" si="77"/>
        <v>0</v>
      </c>
      <c r="O1244" s="123">
        <v>21</v>
      </c>
      <c r="P1244" s="123">
        <f t="shared" si="78"/>
        <v>0</v>
      </c>
      <c r="Q1244" s="123">
        <f t="shared" si="79"/>
        <v>0</v>
      </c>
      <c r="R1244" s="8"/>
      <c r="S1244" s="8"/>
      <c r="T1244" s="8"/>
    </row>
    <row r="1245" spans="1:20" ht="11.25" outlineLevel="4" x14ac:dyDescent="0.2">
      <c r="A1245" s="10"/>
      <c r="B1245" s="116"/>
      <c r="C1245" s="117">
        <v>448</v>
      </c>
      <c r="D1245" s="118" t="s">
        <v>1187</v>
      </c>
      <c r="E1245" s="119" t="s">
        <v>1495</v>
      </c>
      <c r="F1245" s="120" t="s">
        <v>1496</v>
      </c>
      <c r="G1245" s="118" t="s">
        <v>338</v>
      </c>
      <c r="H1245" s="121">
        <v>200</v>
      </c>
      <c r="I1245" s="122"/>
      <c r="J1245" s="123">
        <f t="shared" si="75"/>
        <v>0</v>
      </c>
      <c r="K1245" s="121"/>
      <c r="L1245" s="121">
        <f t="shared" si="76"/>
        <v>0</v>
      </c>
      <c r="M1245" s="121"/>
      <c r="N1245" s="121">
        <f t="shared" si="77"/>
        <v>0</v>
      </c>
      <c r="O1245" s="123">
        <v>21</v>
      </c>
      <c r="P1245" s="123">
        <f t="shared" si="78"/>
        <v>0</v>
      </c>
      <c r="Q1245" s="123">
        <f t="shared" si="79"/>
        <v>0</v>
      </c>
      <c r="R1245" s="8"/>
      <c r="S1245" s="8"/>
      <c r="T1245" s="8"/>
    </row>
    <row r="1246" spans="1:20" ht="11.25" outlineLevel="4" x14ac:dyDescent="0.2">
      <c r="A1246" s="10"/>
      <c r="B1246" s="116"/>
      <c r="C1246" s="117">
        <v>449</v>
      </c>
      <c r="D1246" s="118" t="s">
        <v>1187</v>
      </c>
      <c r="E1246" s="119" t="s">
        <v>1497</v>
      </c>
      <c r="F1246" s="120" t="s">
        <v>1498</v>
      </c>
      <c r="G1246" s="118" t="s">
        <v>338</v>
      </c>
      <c r="H1246" s="121">
        <v>180</v>
      </c>
      <c r="I1246" s="122"/>
      <c r="J1246" s="123">
        <f t="shared" si="75"/>
        <v>0</v>
      </c>
      <c r="K1246" s="121"/>
      <c r="L1246" s="121">
        <f t="shared" si="76"/>
        <v>0</v>
      </c>
      <c r="M1246" s="121"/>
      <c r="N1246" s="121">
        <f t="shared" si="77"/>
        <v>0</v>
      </c>
      <c r="O1246" s="123">
        <v>21</v>
      </c>
      <c r="P1246" s="123">
        <f t="shared" si="78"/>
        <v>0</v>
      </c>
      <c r="Q1246" s="123">
        <f t="shared" si="79"/>
        <v>0</v>
      </c>
      <c r="R1246" s="8"/>
      <c r="S1246" s="8"/>
      <c r="T1246" s="8"/>
    </row>
    <row r="1247" spans="1:20" ht="11.25" outlineLevel="4" x14ac:dyDescent="0.2">
      <c r="A1247" s="10"/>
      <c r="B1247" s="116"/>
      <c r="C1247" s="117">
        <v>450</v>
      </c>
      <c r="D1247" s="118" t="s">
        <v>1187</v>
      </c>
      <c r="E1247" s="119" t="s">
        <v>1499</v>
      </c>
      <c r="F1247" s="120" t="s">
        <v>1500</v>
      </c>
      <c r="G1247" s="118" t="s">
        <v>338</v>
      </c>
      <c r="H1247" s="121">
        <v>34</v>
      </c>
      <c r="I1247" s="122"/>
      <c r="J1247" s="123">
        <f t="shared" si="75"/>
        <v>0</v>
      </c>
      <c r="K1247" s="121"/>
      <c r="L1247" s="121">
        <f t="shared" si="76"/>
        <v>0</v>
      </c>
      <c r="M1247" s="121"/>
      <c r="N1247" s="121">
        <f t="shared" si="77"/>
        <v>0</v>
      </c>
      <c r="O1247" s="123">
        <v>21</v>
      </c>
      <c r="P1247" s="123">
        <f t="shared" si="78"/>
        <v>0</v>
      </c>
      <c r="Q1247" s="123">
        <f t="shared" si="79"/>
        <v>0</v>
      </c>
      <c r="R1247" s="8"/>
      <c r="S1247" s="8"/>
      <c r="T1247" s="8"/>
    </row>
    <row r="1248" spans="1:20" ht="11.25" outlineLevel="4" x14ac:dyDescent="0.2">
      <c r="A1248" s="10"/>
      <c r="B1248" s="116"/>
      <c r="C1248" s="117">
        <v>451</v>
      </c>
      <c r="D1248" s="118" t="s">
        <v>1187</v>
      </c>
      <c r="E1248" s="119" t="s">
        <v>1501</v>
      </c>
      <c r="F1248" s="120" t="s">
        <v>1502</v>
      </c>
      <c r="G1248" s="118" t="s">
        <v>338</v>
      </c>
      <c r="H1248" s="121">
        <v>55</v>
      </c>
      <c r="I1248" s="122"/>
      <c r="J1248" s="123">
        <f t="shared" si="75"/>
        <v>0</v>
      </c>
      <c r="K1248" s="121"/>
      <c r="L1248" s="121">
        <f t="shared" si="76"/>
        <v>0</v>
      </c>
      <c r="M1248" s="121"/>
      <c r="N1248" s="121">
        <f t="shared" si="77"/>
        <v>0</v>
      </c>
      <c r="O1248" s="123">
        <v>21</v>
      </c>
      <c r="P1248" s="123">
        <f t="shared" si="78"/>
        <v>0</v>
      </c>
      <c r="Q1248" s="123">
        <f t="shared" si="79"/>
        <v>0</v>
      </c>
      <c r="R1248" s="8"/>
      <c r="S1248" s="8"/>
      <c r="T1248" s="8"/>
    </row>
    <row r="1249" spans="1:20" ht="11.25" outlineLevel="4" x14ac:dyDescent="0.2">
      <c r="A1249" s="10"/>
      <c r="B1249" s="116"/>
      <c r="C1249" s="117">
        <v>452</v>
      </c>
      <c r="D1249" s="118" t="s">
        <v>1187</v>
      </c>
      <c r="E1249" s="119" t="s">
        <v>1503</v>
      </c>
      <c r="F1249" s="120" t="s">
        <v>1504</v>
      </c>
      <c r="G1249" s="118" t="s">
        <v>338</v>
      </c>
      <c r="H1249" s="121">
        <v>50</v>
      </c>
      <c r="I1249" s="122"/>
      <c r="J1249" s="123">
        <f t="shared" si="75"/>
        <v>0</v>
      </c>
      <c r="K1249" s="121"/>
      <c r="L1249" s="121">
        <f t="shared" si="76"/>
        <v>0</v>
      </c>
      <c r="M1249" s="121"/>
      <c r="N1249" s="121">
        <f t="shared" si="77"/>
        <v>0</v>
      </c>
      <c r="O1249" s="123">
        <v>21</v>
      </c>
      <c r="P1249" s="123">
        <f t="shared" si="78"/>
        <v>0</v>
      </c>
      <c r="Q1249" s="123">
        <f t="shared" si="79"/>
        <v>0</v>
      </c>
      <c r="R1249" s="8"/>
      <c r="S1249" s="8"/>
      <c r="T1249" s="8"/>
    </row>
    <row r="1250" spans="1:20" ht="11.25" outlineLevel="4" x14ac:dyDescent="0.2">
      <c r="A1250" s="10"/>
      <c r="B1250" s="116"/>
      <c r="C1250" s="117">
        <v>453</v>
      </c>
      <c r="D1250" s="118" t="s">
        <v>1187</v>
      </c>
      <c r="E1250" s="119" t="s">
        <v>1505</v>
      </c>
      <c r="F1250" s="120" t="s">
        <v>1506</v>
      </c>
      <c r="G1250" s="118" t="s">
        <v>338</v>
      </c>
      <c r="H1250" s="121">
        <v>38</v>
      </c>
      <c r="I1250" s="122"/>
      <c r="J1250" s="123">
        <f t="shared" si="75"/>
        <v>0</v>
      </c>
      <c r="K1250" s="121"/>
      <c r="L1250" s="121">
        <f t="shared" si="76"/>
        <v>0</v>
      </c>
      <c r="M1250" s="121"/>
      <c r="N1250" s="121">
        <f t="shared" si="77"/>
        <v>0</v>
      </c>
      <c r="O1250" s="123">
        <v>21</v>
      </c>
      <c r="P1250" s="123">
        <f t="shared" si="78"/>
        <v>0</v>
      </c>
      <c r="Q1250" s="123">
        <f t="shared" si="79"/>
        <v>0</v>
      </c>
      <c r="R1250" s="8"/>
      <c r="S1250" s="8"/>
      <c r="T1250" s="8"/>
    </row>
    <row r="1251" spans="1:20" ht="11.25" outlineLevel="4" x14ac:dyDescent="0.2">
      <c r="A1251" s="10"/>
      <c r="B1251" s="116"/>
      <c r="C1251" s="117">
        <v>454</v>
      </c>
      <c r="D1251" s="118" t="s">
        <v>1187</v>
      </c>
      <c r="E1251" s="119" t="s">
        <v>1507</v>
      </c>
      <c r="F1251" s="120" t="s">
        <v>1508</v>
      </c>
      <c r="G1251" s="118" t="s">
        <v>338</v>
      </c>
      <c r="H1251" s="121">
        <v>68</v>
      </c>
      <c r="I1251" s="122"/>
      <c r="J1251" s="123">
        <f t="shared" si="75"/>
        <v>0</v>
      </c>
      <c r="K1251" s="121"/>
      <c r="L1251" s="121">
        <f t="shared" si="76"/>
        <v>0</v>
      </c>
      <c r="M1251" s="121"/>
      <c r="N1251" s="121">
        <f t="shared" si="77"/>
        <v>0</v>
      </c>
      <c r="O1251" s="123">
        <v>21</v>
      </c>
      <c r="P1251" s="123">
        <f t="shared" si="78"/>
        <v>0</v>
      </c>
      <c r="Q1251" s="123">
        <f t="shared" si="79"/>
        <v>0</v>
      </c>
      <c r="R1251" s="8"/>
      <c r="S1251" s="8"/>
      <c r="T1251" s="8"/>
    </row>
    <row r="1252" spans="1:20" ht="11.25" outlineLevel="4" x14ac:dyDescent="0.2">
      <c r="A1252" s="10"/>
      <c r="B1252" s="116"/>
      <c r="C1252" s="117">
        <v>455</v>
      </c>
      <c r="D1252" s="118" t="s">
        <v>1187</v>
      </c>
      <c r="E1252" s="119" t="s">
        <v>1509</v>
      </c>
      <c r="F1252" s="120" t="s">
        <v>1510</v>
      </c>
      <c r="G1252" s="118" t="s">
        <v>332</v>
      </c>
      <c r="H1252" s="121">
        <v>20</v>
      </c>
      <c r="I1252" s="122"/>
      <c r="J1252" s="123">
        <f t="shared" si="75"/>
        <v>0</v>
      </c>
      <c r="K1252" s="121"/>
      <c r="L1252" s="121">
        <f t="shared" si="76"/>
        <v>0</v>
      </c>
      <c r="M1252" s="121"/>
      <c r="N1252" s="121">
        <f t="shared" si="77"/>
        <v>0</v>
      </c>
      <c r="O1252" s="123">
        <v>21</v>
      </c>
      <c r="P1252" s="123">
        <f t="shared" si="78"/>
        <v>0</v>
      </c>
      <c r="Q1252" s="123">
        <f t="shared" si="79"/>
        <v>0</v>
      </c>
      <c r="R1252" s="8"/>
      <c r="S1252" s="8"/>
      <c r="T1252" s="8"/>
    </row>
    <row r="1253" spans="1:20" ht="11.25" outlineLevel="4" x14ac:dyDescent="0.2">
      <c r="A1253" s="10"/>
      <c r="B1253" s="116"/>
      <c r="C1253" s="117">
        <v>456</v>
      </c>
      <c r="D1253" s="118" t="s">
        <v>1187</v>
      </c>
      <c r="E1253" s="119" t="s">
        <v>1511</v>
      </c>
      <c r="F1253" s="120" t="s">
        <v>1512</v>
      </c>
      <c r="G1253" s="118" t="s">
        <v>332</v>
      </c>
      <c r="H1253" s="121">
        <v>6</v>
      </c>
      <c r="I1253" s="122"/>
      <c r="J1253" s="123">
        <f t="shared" si="75"/>
        <v>0</v>
      </c>
      <c r="K1253" s="121"/>
      <c r="L1253" s="121">
        <f t="shared" si="76"/>
        <v>0</v>
      </c>
      <c r="M1253" s="121"/>
      <c r="N1253" s="121">
        <f t="shared" si="77"/>
        <v>0</v>
      </c>
      <c r="O1253" s="123">
        <v>21</v>
      </c>
      <c r="P1253" s="123">
        <f t="shared" si="78"/>
        <v>0</v>
      </c>
      <c r="Q1253" s="123">
        <f t="shared" si="79"/>
        <v>0</v>
      </c>
      <c r="R1253" s="8"/>
      <c r="S1253" s="8"/>
      <c r="T1253" s="8"/>
    </row>
    <row r="1254" spans="1:20" ht="11.25" outlineLevel="4" x14ac:dyDescent="0.2">
      <c r="A1254" s="10"/>
      <c r="B1254" s="116"/>
      <c r="C1254" s="117">
        <v>457</v>
      </c>
      <c r="D1254" s="118" t="s">
        <v>1187</v>
      </c>
      <c r="E1254" s="119" t="s">
        <v>1513</v>
      </c>
      <c r="F1254" s="120" t="s">
        <v>1514</v>
      </c>
      <c r="G1254" s="118" t="s">
        <v>332</v>
      </c>
      <c r="H1254" s="121">
        <v>1</v>
      </c>
      <c r="I1254" s="122"/>
      <c r="J1254" s="123">
        <f t="shared" si="75"/>
        <v>0</v>
      </c>
      <c r="K1254" s="121"/>
      <c r="L1254" s="121">
        <f t="shared" si="76"/>
        <v>0</v>
      </c>
      <c r="M1254" s="121"/>
      <c r="N1254" s="121">
        <f t="shared" si="77"/>
        <v>0</v>
      </c>
      <c r="O1254" s="123">
        <v>21</v>
      </c>
      <c r="P1254" s="123">
        <f t="shared" si="78"/>
        <v>0</v>
      </c>
      <c r="Q1254" s="123">
        <f t="shared" si="79"/>
        <v>0</v>
      </c>
      <c r="R1254" s="8"/>
      <c r="S1254" s="8"/>
      <c r="T1254" s="8"/>
    </row>
    <row r="1255" spans="1:20" ht="11.25" outlineLevel="4" x14ac:dyDescent="0.2">
      <c r="A1255" s="10"/>
      <c r="B1255" s="116"/>
      <c r="C1255" s="117">
        <v>458</v>
      </c>
      <c r="D1255" s="118" t="s">
        <v>1187</v>
      </c>
      <c r="E1255" s="119" t="s">
        <v>1515</v>
      </c>
      <c r="F1255" s="120" t="s">
        <v>1516</v>
      </c>
      <c r="G1255" s="118" t="s">
        <v>332</v>
      </c>
      <c r="H1255" s="121">
        <v>10</v>
      </c>
      <c r="I1255" s="122"/>
      <c r="J1255" s="123">
        <f t="shared" si="75"/>
        <v>0</v>
      </c>
      <c r="K1255" s="121"/>
      <c r="L1255" s="121">
        <f t="shared" si="76"/>
        <v>0</v>
      </c>
      <c r="M1255" s="121"/>
      <c r="N1255" s="121">
        <f t="shared" si="77"/>
        <v>0</v>
      </c>
      <c r="O1255" s="123">
        <v>21</v>
      </c>
      <c r="P1255" s="123">
        <f t="shared" si="78"/>
        <v>0</v>
      </c>
      <c r="Q1255" s="123">
        <f t="shared" si="79"/>
        <v>0</v>
      </c>
      <c r="R1255" s="8"/>
      <c r="S1255" s="8"/>
      <c r="T1255" s="8"/>
    </row>
    <row r="1256" spans="1:20" ht="11.25" outlineLevel="4" x14ac:dyDescent="0.2">
      <c r="A1256" s="10"/>
      <c r="B1256" s="116"/>
      <c r="C1256" s="117">
        <v>459</v>
      </c>
      <c r="D1256" s="118" t="s">
        <v>1187</v>
      </c>
      <c r="E1256" s="119" t="s">
        <v>1517</v>
      </c>
      <c r="F1256" s="120" t="s">
        <v>1518</v>
      </c>
      <c r="G1256" s="118" t="s">
        <v>332</v>
      </c>
      <c r="H1256" s="121">
        <v>4</v>
      </c>
      <c r="I1256" s="122"/>
      <c r="J1256" s="123">
        <f t="shared" si="75"/>
        <v>0</v>
      </c>
      <c r="K1256" s="121"/>
      <c r="L1256" s="121">
        <f t="shared" si="76"/>
        <v>0</v>
      </c>
      <c r="M1256" s="121"/>
      <c r="N1256" s="121">
        <f t="shared" si="77"/>
        <v>0</v>
      </c>
      <c r="O1256" s="123">
        <v>21</v>
      </c>
      <c r="P1256" s="123">
        <f t="shared" si="78"/>
        <v>0</v>
      </c>
      <c r="Q1256" s="123">
        <f t="shared" si="79"/>
        <v>0</v>
      </c>
      <c r="R1256" s="8"/>
      <c r="S1256" s="8"/>
      <c r="T1256" s="8"/>
    </row>
    <row r="1257" spans="1:20" ht="11.25" outlineLevel="4" x14ac:dyDescent="0.2">
      <c r="A1257" s="10"/>
      <c r="B1257" s="116"/>
      <c r="C1257" s="117">
        <v>460</v>
      </c>
      <c r="D1257" s="118" t="s">
        <v>1187</v>
      </c>
      <c r="E1257" s="119" t="s">
        <v>1519</v>
      </c>
      <c r="F1257" s="120" t="s">
        <v>1520</v>
      </c>
      <c r="G1257" s="118" t="s">
        <v>332</v>
      </c>
      <c r="H1257" s="121">
        <v>2</v>
      </c>
      <c r="I1257" s="122"/>
      <c r="J1257" s="123">
        <f t="shared" si="75"/>
        <v>0</v>
      </c>
      <c r="K1257" s="121"/>
      <c r="L1257" s="121">
        <f t="shared" si="76"/>
        <v>0</v>
      </c>
      <c r="M1257" s="121"/>
      <c r="N1257" s="121">
        <f t="shared" si="77"/>
        <v>0</v>
      </c>
      <c r="O1257" s="123">
        <v>21</v>
      </c>
      <c r="P1257" s="123">
        <f t="shared" si="78"/>
        <v>0</v>
      </c>
      <c r="Q1257" s="123">
        <f t="shared" si="79"/>
        <v>0</v>
      </c>
      <c r="R1257" s="8"/>
      <c r="S1257" s="8"/>
      <c r="T1257" s="8"/>
    </row>
    <row r="1258" spans="1:20" ht="11.25" outlineLevel="4" x14ac:dyDescent="0.2">
      <c r="A1258" s="10"/>
      <c r="B1258" s="116"/>
      <c r="C1258" s="117">
        <v>461</v>
      </c>
      <c r="D1258" s="118" t="s">
        <v>1187</v>
      </c>
      <c r="E1258" s="119" t="s">
        <v>1521</v>
      </c>
      <c r="F1258" s="120" t="s">
        <v>1522</v>
      </c>
      <c r="G1258" s="118" t="s">
        <v>332</v>
      </c>
      <c r="H1258" s="121">
        <v>11</v>
      </c>
      <c r="I1258" s="122"/>
      <c r="J1258" s="123">
        <f t="shared" si="75"/>
        <v>0</v>
      </c>
      <c r="K1258" s="121"/>
      <c r="L1258" s="121">
        <f t="shared" si="76"/>
        <v>0</v>
      </c>
      <c r="M1258" s="121"/>
      <c r="N1258" s="121">
        <f t="shared" si="77"/>
        <v>0</v>
      </c>
      <c r="O1258" s="123">
        <v>21</v>
      </c>
      <c r="P1258" s="123">
        <f t="shared" si="78"/>
        <v>0</v>
      </c>
      <c r="Q1258" s="123">
        <f t="shared" si="79"/>
        <v>0</v>
      </c>
      <c r="R1258" s="8"/>
      <c r="S1258" s="8"/>
      <c r="T1258" s="8"/>
    </row>
    <row r="1259" spans="1:20" ht="11.25" outlineLevel="4" x14ac:dyDescent="0.2">
      <c r="A1259" s="10"/>
      <c r="B1259" s="116"/>
      <c r="C1259" s="117">
        <v>462</v>
      </c>
      <c r="D1259" s="118" t="s">
        <v>1187</v>
      </c>
      <c r="E1259" s="119" t="s">
        <v>1523</v>
      </c>
      <c r="F1259" s="120" t="s">
        <v>1524</v>
      </c>
      <c r="G1259" s="118" t="s">
        <v>332</v>
      </c>
      <c r="H1259" s="121">
        <v>2</v>
      </c>
      <c r="I1259" s="122"/>
      <c r="J1259" s="123">
        <f t="shared" si="75"/>
        <v>0</v>
      </c>
      <c r="K1259" s="121"/>
      <c r="L1259" s="121">
        <f t="shared" si="76"/>
        <v>0</v>
      </c>
      <c r="M1259" s="121"/>
      <c r="N1259" s="121">
        <f t="shared" si="77"/>
        <v>0</v>
      </c>
      <c r="O1259" s="123">
        <v>21</v>
      </c>
      <c r="P1259" s="123">
        <f t="shared" si="78"/>
        <v>0</v>
      </c>
      <c r="Q1259" s="123">
        <f t="shared" si="79"/>
        <v>0</v>
      </c>
      <c r="R1259" s="8"/>
      <c r="S1259" s="8"/>
      <c r="T1259" s="8"/>
    </row>
    <row r="1260" spans="1:20" ht="11.25" outlineLevel="4" x14ac:dyDescent="0.2">
      <c r="A1260" s="10"/>
      <c r="B1260" s="116"/>
      <c r="C1260" s="117">
        <v>463</v>
      </c>
      <c r="D1260" s="118" t="s">
        <v>1187</v>
      </c>
      <c r="E1260" s="119" t="s">
        <v>1525</v>
      </c>
      <c r="F1260" s="120" t="s">
        <v>1526</v>
      </c>
      <c r="G1260" s="118" t="s">
        <v>332</v>
      </c>
      <c r="H1260" s="121">
        <v>8</v>
      </c>
      <c r="I1260" s="122"/>
      <c r="J1260" s="123">
        <f t="shared" si="75"/>
        <v>0</v>
      </c>
      <c r="K1260" s="121"/>
      <c r="L1260" s="121">
        <f t="shared" si="76"/>
        <v>0</v>
      </c>
      <c r="M1260" s="121"/>
      <c r="N1260" s="121">
        <f t="shared" si="77"/>
        <v>0</v>
      </c>
      <c r="O1260" s="123">
        <v>21</v>
      </c>
      <c r="P1260" s="123">
        <f t="shared" si="78"/>
        <v>0</v>
      </c>
      <c r="Q1260" s="123">
        <f t="shared" si="79"/>
        <v>0</v>
      </c>
      <c r="R1260" s="8"/>
      <c r="S1260" s="8"/>
      <c r="T1260" s="8"/>
    </row>
    <row r="1261" spans="1:20" ht="11.25" outlineLevel="4" x14ac:dyDescent="0.2">
      <c r="A1261" s="10"/>
      <c r="B1261" s="116"/>
      <c r="C1261" s="117">
        <v>464</v>
      </c>
      <c r="D1261" s="118" t="s">
        <v>1187</v>
      </c>
      <c r="E1261" s="119" t="s">
        <v>1527</v>
      </c>
      <c r="F1261" s="120" t="s">
        <v>1528</v>
      </c>
      <c r="G1261" s="118" t="s">
        <v>332</v>
      </c>
      <c r="H1261" s="121">
        <v>3</v>
      </c>
      <c r="I1261" s="122"/>
      <c r="J1261" s="123">
        <f t="shared" si="75"/>
        <v>0</v>
      </c>
      <c r="K1261" s="121"/>
      <c r="L1261" s="121">
        <f t="shared" si="76"/>
        <v>0</v>
      </c>
      <c r="M1261" s="121"/>
      <c r="N1261" s="121">
        <f t="shared" si="77"/>
        <v>0</v>
      </c>
      <c r="O1261" s="123">
        <v>21</v>
      </c>
      <c r="P1261" s="123">
        <f t="shared" si="78"/>
        <v>0</v>
      </c>
      <c r="Q1261" s="123">
        <f t="shared" si="79"/>
        <v>0</v>
      </c>
      <c r="R1261" s="8"/>
      <c r="S1261" s="8"/>
      <c r="T1261" s="8"/>
    </row>
    <row r="1262" spans="1:20" ht="11.25" outlineLevel="4" x14ac:dyDescent="0.2">
      <c r="A1262" s="10"/>
      <c r="B1262" s="116"/>
      <c r="C1262" s="117">
        <v>465</v>
      </c>
      <c r="D1262" s="118" t="s">
        <v>1187</v>
      </c>
      <c r="E1262" s="119" t="s">
        <v>1529</v>
      </c>
      <c r="F1262" s="120" t="s">
        <v>1530</v>
      </c>
      <c r="G1262" s="118" t="s">
        <v>332</v>
      </c>
      <c r="H1262" s="121">
        <v>2</v>
      </c>
      <c r="I1262" s="122"/>
      <c r="J1262" s="123">
        <f t="shared" si="75"/>
        <v>0</v>
      </c>
      <c r="K1262" s="121"/>
      <c r="L1262" s="121">
        <f t="shared" si="76"/>
        <v>0</v>
      </c>
      <c r="M1262" s="121"/>
      <c r="N1262" s="121">
        <f t="shared" si="77"/>
        <v>0</v>
      </c>
      <c r="O1262" s="123">
        <v>21</v>
      </c>
      <c r="P1262" s="123">
        <f t="shared" si="78"/>
        <v>0</v>
      </c>
      <c r="Q1262" s="123">
        <f t="shared" si="79"/>
        <v>0</v>
      </c>
      <c r="R1262" s="8"/>
      <c r="S1262" s="8"/>
      <c r="T1262" s="8"/>
    </row>
    <row r="1263" spans="1:20" ht="11.25" outlineLevel="4" x14ac:dyDescent="0.2">
      <c r="A1263" s="10"/>
      <c r="B1263" s="116"/>
      <c r="C1263" s="117">
        <v>466</v>
      </c>
      <c r="D1263" s="118" t="s">
        <v>1187</v>
      </c>
      <c r="E1263" s="119" t="s">
        <v>1531</v>
      </c>
      <c r="F1263" s="120" t="s">
        <v>1532</v>
      </c>
      <c r="G1263" s="118" t="s">
        <v>332</v>
      </c>
      <c r="H1263" s="121">
        <v>90</v>
      </c>
      <c r="I1263" s="122"/>
      <c r="J1263" s="123">
        <f t="shared" si="75"/>
        <v>0</v>
      </c>
      <c r="K1263" s="121"/>
      <c r="L1263" s="121">
        <f t="shared" si="76"/>
        <v>0</v>
      </c>
      <c r="M1263" s="121"/>
      <c r="N1263" s="121">
        <f t="shared" si="77"/>
        <v>0</v>
      </c>
      <c r="O1263" s="123">
        <v>21</v>
      </c>
      <c r="P1263" s="123">
        <f t="shared" si="78"/>
        <v>0</v>
      </c>
      <c r="Q1263" s="123">
        <f t="shared" si="79"/>
        <v>0</v>
      </c>
      <c r="R1263" s="8"/>
      <c r="S1263" s="8"/>
      <c r="T1263" s="8"/>
    </row>
    <row r="1264" spans="1:20" ht="11.25" outlineLevel="4" x14ac:dyDescent="0.2">
      <c r="A1264" s="10"/>
      <c r="B1264" s="116"/>
      <c r="C1264" s="117">
        <v>467</v>
      </c>
      <c r="D1264" s="118" t="s">
        <v>1187</v>
      </c>
      <c r="E1264" s="119" t="s">
        <v>1533</v>
      </c>
      <c r="F1264" s="120" t="s">
        <v>1534</v>
      </c>
      <c r="G1264" s="118" t="s">
        <v>332</v>
      </c>
      <c r="H1264" s="121">
        <v>8</v>
      </c>
      <c r="I1264" s="122"/>
      <c r="J1264" s="123">
        <f t="shared" si="75"/>
        <v>0</v>
      </c>
      <c r="K1264" s="121"/>
      <c r="L1264" s="121">
        <f t="shared" si="76"/>
        <v>0</v>
      </c>
      <c r="M1264" s="121"/>
      <c r="N1264" s="121">
        <f t="shared" si="77"/>
        <v>0</v>
      </c>
      <c r="O1264" s="123">
        <v>21</v>
      </c>
      <c r="P1264" s="123">
        <f t="shared" si="78"/>
        <v>0</v>
      </c>
      <c r="Q1264" s="123">
        <f t="shared" si="79"/>
        <v>0</v>
      </c>
      <c r="R1264" s="8"/>
      <c r="S1264" s="8"/>
      <c r="T1264" s="8"/>
    </row>
    <row r="1265" spans="1:20" ht="11.25" outlineLevel="4" x14ac:dyDescent="0.2">
      <c r="A1265" s="10"/>
      <c r="B1265" s="116"/>
      <c r="C1265" s="117">
        <v>468</v>
      </c>
      <c r="D1265" s="118" t="s">
        <v>1187</v>
      </c>
      <c r="E1265" s="119" t="s">
        <v>1535</v>
      </c>
      <c r="F1265" s="120" t="s">
        <v>1536</v>
      </c>
      <c r="G1265" s="118" t="s">
        <v>332</v>
      </c>
      <c r="H1265" s="121">
        <v>1</v>
      </c>
      <c r="I1265" s="122"/>
      <c r="J1265" s="123">
        <f t="shared" si="75"/>
        <v>0</v>
      </c>
      <c r="K1265" s="121"/>
      <c r="L1265" s="121">
        <f t="shared" si="76"/>
        <v>0</v>
      </c>
      <c r="M1265" s="121"/>
      <c r="N1265" s="121">
        <f t="shared" si="77"/>
        <v>0</v>
      </c>
      <c r="O1265" s="123">
        <v>21</v>
      </c>
      <c r="P1265" s="123">
        <f t="shared" si="78"/>
        <v>0</v>
      </c>
      <c r="Q1265" s="123">
        <f t="shared" si="79"/>
        <v>0</v>
      </c>
      <c r="R1265" s="8"/>
      <c r="S1265" s="8"/>
      <c r="T1265" s="8"/>
    </row>
    <row r="1266" spans="1:20" ht="11.25" outlineLevel="4" x14ac:dyDescent="0.2">
      <c r="A1266" s="10"/>
      <c r="B1266" s="116"/>
      <c r="C1266" s="117">
        <v>469</v>
      </c>
      <c r="D1266" s="118" t="s">
        <v>1187</v>
      </c>
      <c r="E1266" s="119" t="s">
        <v>1537</v>
      </c>
      <c r="F1266" s="120" t="s">
        <v>1538</v>
      </c>
      <c r="G1266" s="118" t="s">
        <v>332</v>
      </c>
      <c r="H1266" s="121">
        <v>16</v>
      </c>
      <c r="I1266" s="122"/>
      <c r="J1266" s="123">
        <f t="shared" si="75"/>
        <v>0</v>
      </c>
      <c r="K1266" s="121"/>
      <c r="L1266" s="121">
        <f t="shared" si="76"/>
        <v>0</v>
      </c>
      <c r="M1266" s="121"/>
      <c r="N1266" s="121">
        <f t="shared" si="77"/>
        <v>0</v>
      </c>
      <c r="O1266" s="123">
        <v>21</v>
      </c>
      <c r="P1266" s="123">
        <f t="shared" si="78"/>
        <v>0</v>
      </c>
      <c r="Q1266" s="123">
        <f t="shared" si="79"/>
        <v>0</v>
      </c>
      <c r="R1266" s="8"/>
      <c r="S1266" s="8"/>
      <c r="T1266" s="8"/>
    </row>
    <row r="1267" spans="1:20" ht="11.25" outlineLevel="4" x14ac:dyDescent="0.2">
      <c r="A1267" s="10"/>
      <c r="B1267" s="116"/>
      <c r="C1267" s="117">
        <v>470</v>
      </c>
      <c r="D1267" s="118" t="s">
        <v>1187</v>
      </c>
      <c r="E1267" s="119" t="s">
        <v>1539</v>
      </c>
      <c r="F1267" s="120" t="s">
        <v>1540</v>
      </c>
      <c r="G1267" s="118" t="s">
        <v>332</v>
      </c>
      <c r="H1267" s="121">
        <v>5</v>
      </c>
      <c r="I1267" s="122"/>
      <c r="J1267" s="123">
        <f t="shared" si="75"/>
        <v>0</v>
      </c>
      <c r="K1267" s="121"/>
      <c r="L1267" s="121">
        <f t="shared" si="76"/>
        <v>0</v>
      </c>
      <c r="M1267" s="121"/>
      <c r="N1267" s="121">
        <f t="shared" si="77"/>
        <v>0</v>
      </c>
      <c r="O1267" s="123">
        <v>21</v>
      </c>
      <c r="P1267" s="123">
        <f t="shared" si="78"/>
        <v>0</v>
      </c>
      <c r="Q1267" s="123">
        <f t="shared" si="79"/>
        <v>0</v>
      </c>
      <c r="R1267" s="8"/>
      <c r="S1267" s="8"/>
      <c r="T1267" s="8"/>
    </row>
    <row r="1268" spans="1:20" ht="11.25" outlineLevel="4" x14ac:dyDescent="0.2">
      <c r="A1268" s="10"/>
      <c r="B1268" s="116"/>
      <c r="C1268" s="117">
        <v>471</v>
      </c>
      <c r="D1268" s="118" t="s">
        <v>1187</v>
      </c>
      <c r="E1268" s="119" t="s">
        <v>1541</v>
      </c>
      <c r="F1268" s="120" t="s">
        <v>1542</v>
      </c>
      <c r="G1268" s="118" t="s">
        <v>332</v>
      </c>
      <c r="H1268" s="121">
        <v>44</v>
      </c>
      <c r="I1268" s="122"/>
      <c r="J1268" s="123">
        <f t="shared" ref="J1268:J1299" si="80">H1268*I1268</f>
        <v>0</v>
      </c>
      <c r="K1268" s="121"/>
      <c r="L1268" s="121">
        <f t="shared" ref="L1268:L1299" si="81">H1268*K1268</f>
        <v>0</v>
      </c>
      <c r="M1268" s="121"/>
      <c r="N1268" s="121">
        <f t="shared" ref="N1268:N1299" si="82">H1268*M1268</f>
        <v>0</v>
      </c>
      <c r="O1268" s="123">
        <v>21</v>
      </c>
      <c r="P1268" s="123">
        <f t="shared" ref="P1268:P1299" si="83">J1268*(O1268/100)</f>
        <v>0</v>
      </c>
      <c r="Q1268" s="123">
        <f t="shared" ref="Q1268:Q1299" si="84">J1268+P1268</f>
        <v>0</v>
      </c>
      <c r="R1268" s="8"/>
      <c r="S1268" s="8"/>
      <c r="T1268" s="8"/>
    </row>
    <row r="1269" spans="1:20" ht="11.25" outlineLevel="4" x14ac:dyDescent="0.2">
      <c r="A1269" s="10"/>
      <c r="B1269" s="116"/>
      <c r="C1269" s="117">
        <v>472</v>
      </c>
      <c r="D1269" s="118" t="s">
        <v>1187</v>
      </c>
      <c r="E1269" s="119" t="s">
        <v>1543</v>
      </c>
      <c r="F1269" s="120" t="s">
        <v>1544</v>
      </c>
      <c r="G1269" s="118" t="s">
        <v>332</v>
      </c>
      <c r="H1269" s="121">
        <v>3</v>
      </c>
      <c r="I1269" s="122"/>
      <c r="J1269" s="123">
        <f t="shared" si="80"/>
        <v>0</v>
      </c>
      <c r="K1269" s="121"/>
      <c r="L1269" s="121">
        <f t="shared" si="81"/>
        <v>0</v>
      </c>
      <c r="M1269" s="121"/>
      <c r="N1269" s="121">
        <f t="shared" si="82"/>
        <v>0</v>
      </c>
      <c r="O1269" s="123">
        <v>21</v>
      </c>
      <c r="P1269" s="123">
        <f t="shared" si="83"/>
        <v>0</v>
      </c>
      <c r="Q1269" s="123">
        <f t="shared" si="84"/>
        <v>0</v>
      </c>
      <c r="R1269" s="8"/>
      <c r="S1269" s="8"/>
      <c r="T1269" s="8"/>
    </row>
    <row r="1270" spans="1:20" ht="11.25" outlineLevel="4" x14ac:dyDescent="0.2">
      <c r="A1270" s="10"/>
      <c r="B1270" s="116"/>
      <c r="C1270" s="117">
        <v>473</v>
      </c>
      <c r="D1270" s="118" t="s">
        <v>1187</v>
      </c>
      <c r="E1270" s="119" t="s">
        <v>1545</v>
      </c>
      <c r="F1270" s="120" t="s">
        <v>1546</v>
      </c>
      <c r="G1270" s="118" t="s">
        <v>332</v>
      </c>
      <c r="H1270" s="121">
        <v>10</v>
      </c>
      <c r="I1270" s="122"/>
      <c r="J1270" s="123">
        <f t="shared" si="80"/>
        <v>0</v>
      </c>
      <c r="K1270" s="121"/>
      <c r="L1270" s="121">
        <f t="shared" si="81"/>
        <v>0</v>
      </c>
      <c r="M1270" s="121"/>
      <c r="N1270" s="121">
        <f t="shared" si="82"/>
        <v>0</v>
      </c>
      <c r="O1270" s="123">
        <v>21</v>
      </c>
      <c r="P1270" s="123">
        <f t="shared" si="83"/>
        <v>0</v>
      </c>
      <c r="Q1270" s="123">
        <f t="shared" si="84"/>
        <v>0</v>
      </c>
      <c r="R1270" s="8"/>
      <c r="S1270" s="8"/>
      <c r="T1270" s="8"/>
    </row>
    <row r="1271" spans="1:20" ht="11.25" outlineLevel="4" x14ac:dyDescent="0.2">
      <c r="A1271" s="10"/>
      <c r="B1271" s="116"/>
      <c r="C1271" s="117">
        <v>474</v>
      </c>
      <c r="D1271" s="118" t="s">
        <v>1187</v>
      </c>
      <c r="E1271" s="119" t="s">
        <v>1547</v>
      </c>
      <c r="F1271" s="120" t="s">
        <v>1548</v>
      </c>
      <c r="G1271" s="118" t="s">
        <v>332</v>
      </c>
      <c r="H1271" s="121">
        <v>16</v>
      </c>
      <c r="I1271" s="122"/>
      <c r="J1271" s="123">
        <f t="shared" si="80"/>
        <v>0</v>
      </c>
      <c r="K1271" s="121"/>
      <c r="L1271" s="121">
        <f t="shared" si="81"/>
        <v>0</v>
      </c>
      <c r="M1271" s="121"/>
      <c r="N1271" s="121">
        <f t="shared" si="82"/>
        <v>0</v>
      </c>
      <c r="O1271" s="123">
        <v>21</v>
      </c>
      <c r="P1271" s="123">
        <f t="shared" si="83"/>
        <v>0</v>
      </c>
      <c r="Q1271" s="123">
        <f t="shared" si="84"/>
        <v>0</v>
      </c>
      <c r="R1271" s="8"/>
      <c r="S1271" s="8"/>
      <c r="T1271" s="8"/>
    </row>
    <row r="1272" spans="1:20" ht="11.25" outlineLevel="4" x14ac:dyDescent="0.2">
      <c r="A1272" s="10"/>
      <c r="B1272" s="116"/>
      <c r="C1272" s="117">
        <v>475</v>
      </c>
      <c r="D1272" s="118" t="s">
        <v>1187</v>
      </c>
      <c r="E1272" s="119" t="s">
        <v>1549</v>
      </c>
      <c r="F1272" s="120" t="s">
        <v>1550</v>
      </c>
      <c r="G1272" s="118" t="s">
        <v>332</v>
      </c>
      <c r="H1272" s="121">
        <v>4</v>
      </c>
      <c r="I1272" s="122"/>
      <c r="J1272" s="123">
        <f t="shared" si="80"/>
        <v>0</v>
      </c>
      <c r="K1272" s="121"/>
      <c r="L1272" s="121">
        <f t="shared" si="81"/>
        <v>0</v>
      </c>
      <c r="M1272" s="121"/>
      <c r="N1272" s="121">
        <f t="shared" si="82"/>
        <v>0</v>
      </c>
      <c r="O1272" s="123">
        <v>21</v>
      </c>
      <c r="P1272" s="123">
        <f t="shared" si="83"/>
        <v>0</v>
      </c>
      <c r="Q1272" s="123">
        <f t="shared" si="84"/>
        <v>0</v>
      </c>
      <c r="R1272" s="8"/>
      <c r="S1272" s="8"/>
      <c r="T1272" s="8"/>
    </row>
    <row r="1273" spans="1:20" ht="11.25" outlineLevel="4" x14ac:dyDescent="0.2">
      <c r="A1273" s="10"/>
      <c r="B1273" s="116"/>
      <c r="C1273" s="117">
        <v>476</v>
      </c>
      <c r="D1273" s="118" t="s">
        <v>1187</v>
      </c>
      <c r="E1273" s="119" t="s">
        <v>1551</v>
      </c>
      <c r="F1273" s="120" t="s">
        <v>1552</v>
      </c>
      <c r="G1273" s="118" t="s">
        <v>332</v>
      </c>
      <c r="H1273" s="121">
        <v>16</v>
      </c>
      <c r="I1273" s="122"/>
      <c r="J1273" s="123">
        <f t="shared" si="80"/>
        <v>0</v>
      </c>
      <c r="K1273" s="121"/>
      <c r="L1273" s="121">
        <f t="shared" si="81"/>
        <v>0</v>
      </c>
      <c r="M1273" s="121"/>
      <c r="N1273" s="121">
        <f t="shared" si="82"/>
        <v>0</v>
      </c>
      <c r="O1273" s="123">
        <v>21</v>
      </c>
      <c r="P1273" s="123">
        <f t="shared" si="83"/>
        <v>0</v>
      </c>
      <c r="Q1273" s="123">
        <f t="shared" si="84"/>
        <v>0</v>
      </c>
      <c r="R1273" s="8"/>
      <c r="S1273" s="8"/>
      <c r="T1273" s="8"/>
    </row>
    <row r="1274" spans="1:20" ht="11.25" outlineLevel="4" x14ac:dyDescent="0.2">
      <c r="A1274" s="10"/>
      <c r="B1274" s="116"/>
      <c r="C1274" s="117">
        <v>477</v>
      </c>
      <c r="D1274" s="118" t="s">
        <v>1187</v>
      </c>
      <c r="E1274" s="119" t="s">
        <v>1553</v>
      </c>
      <c r="F1274" s="120" t="s">
        <v>1554</v>
      </c>
      <c r="G1274" s="118" t="s">
        <v>332</v>
      </c>
      <c r="H1274" s="121">
        <v>2</v>
      </c>
      <c r="I1274" s="122"/>
      <c r="J1274" s="123">
        <f t="shared" si="80"/>
        <v>0</v>
      </c>
      <c r="K1274" s="121"/>
      <c r="L1274" s="121">
        <f t="shared" si="81"/>
        <v>0</v>
      </c>
      <c r="M1274" s="121"/>
      <c r="N1274" s="121">
        <f t="shared" si="82"/>
        <v>0</v>
      </c>
      <c r="O1274" s="123">
        <v>21</v>
      </c>
      <c r="P1274" s="123">
        <f t="shared" si="83"/>
        <v>0</v>
      </c>
      <c r="Q1274" s="123">
        <f t="shared" si="84"/>
        <v>0</v>
      </c>
      <c r="R1274" s="8"/>
      <c r="S1274" s="8"/>
      <c r="T1274" s="8"/>
    </row>
    <row r="1275" spans="1:20" ht="11.25" outlineLevel="4" x14ac:dyDescent="0.2">
      <c r="A1275" s="10"/>
      <c r="B1275" s="116"/>
      <c r="C1275" s="117">
        <v>478</v>
      </c>
      <c r="D1275" s="118" t="s">
        <v>1187</v>
      </c>
      <c r="E1275" s="119" t="s">
        <v>1555</v>
      </c>
      <c r="F1275" s="120" t="s">
        <v>1556</v>
      </c>
      <c r="G1275" s="118" t="s">
        <v>332</v>
      </c>
      <c r="H1275" s="121">
        <v>3</v>
      </c>
      <c r="I1275" s="122"/>
      <c r="J1275" s="123">
        <f t="shared" si="80"/>
        <v>0</v>
      </c>
      <c r="K1275" s="121"/>
      <c r="L1275" s="121">
        <f t="shared" si="81"/>
        <v>0</v>
      </c>
      <c r="M1275" s="121"/>
      <c r="N1275" s="121">
        <f t="shared" si="82"/>
        <v>0</v>
      </c>
      <c r="O1275" s="123">
        <v>21</v>
      </c>
      <c r="P1275" s="123">
        <f t="shared" si="83"/>
        <v>0</v>
      </c>
      <c r="Q1275" s="123">
        <f t="shared" si="84"/>
        <v>0</v>
      </c>
      <c r="R1275" s="8"/>
      <c r="S1275" s="8"/>
      <c r="T1275" s="8"/>
    </row>
    <row r="1276" spans="1:20" ht="11.25" outlineLevel="4" x14ac:dyDescent="0.2">
      <c r="A1276" s="10"/>
      <c r="B1276" s="116"/>
      <c r="C1276" s="117">
        <v>479</v>
      </c>
      <c r="D1276" s="118" t="s">
        <v>1187</v>
      </c>
      <c r="E1276" s="119" t="s">
        <v>1557</v>
      </c>
      <c r="F1276" s="120" t="s">
        <v>1558</v>
      </c>
      <c r="G1276" s="118" t="s">
        <v>332</v>
      </c>
      <c r="H1276" s="121">
        <v>30</v>
      </c>
      <c r="I1276" s="122"/>
      <c r="J1276" s="123">
        <f t="shared" si="80"/>
        <v>0</v>
      </c>
      <c r="K1276" s="121"/>
      <c r="L1276" s="121">
        <f t="shared" si="81"/>
        <v>0</v>
      </c>
      <c r="M1276" s="121"/>
      <c r="N1276" s="121">
        <f t="shared" si="82"/>
        <v>0</v>
      </c>
      <c r="O1276" s="123">
        <v>21</v>
      </c>
      <c r="P1276" s="123">
        <f t="shared" si="83"/>
        <v>0</v>
      </c>
      <c r="Q1276" s="123">
        <f t="shared" si="84"/>
        <v>0</v>
      </c>
      <c r="R1276" s="8"/>
      <c r="S1276" s="8"/>
      <c r="T1276" s="8"/>
    </row>
    <row r="1277" spans="1:20" ht="11.25" outlineLevel="4" x14ac:dyDescent="0.2">
      <c r="A1277" s="10"/>
      <c r="B1277" s="116"/>
      <c r="C1277" s="117">
        <v>480</v>
      </c>
      <c r="D1277" s="118" t="s">
        <v>1187</v>
      </c>
      <c r="E1277" s="119" t="s">
        <v>1559</v>
      </c>
      <c r="F1277" s="120" t="s">
        <v>1560</v>
      </c>
      <c r="G1277" s="118" t="s">
        <v>332</v>
      </c>
      <c r="H1277" s="121">
        <v>12</v>
      </c>
      <c r="I1277" s="122"/>
      <c r="J1277" s="123">
        <f t="shared" si="80"/>
        <v>0</v>
      </c>
      <c r="K1277" s="121"/>
      <c r="L1277" s="121">
        <f t="shared" si="81"/>
        <v>0</v>
      </c>
      <c r="M1277" s="121"/>
      <c r="N1277" s="121">
        <f t="shared" si="82"/>
        <v>0</v>
      </c>
      <c r="O1277" s="123">
        <v>21</v>
      </c>
      <c r="P1277" s="123">
        <f t="shared" si="83"/>
        <v>0</v>
      </c>
      <c r="Q1277" s="123">
        <f t="shared" si="84"/>
        <v>0</v>
      </c>
      <c r="R1277" s="8"/>
      <c r="S1277" s="8"/>
      <c r="T1277" s="8"/>
    </row>
    <row r="1278" spans="1:20" ht="11.25" outlineLevel="4" x14ac:dyDescent="0.2">
      <c r="A1278" s="10"/>
      <c r="B1278" s="116"/>
      <c r="C1278" s="117">
        <v>481</v>
      </c>
      <c r="D1278" s="118" t="s">
        <v>1187</v>
      </c>
      <c r="E1278" s="119" t="s">
        <v>1561</v>
      </c>
      <c r="F1278" s="120" t="s">
        <v>1562</v>
      </c>
      <c r="G1278" s="118" t="s">
        <v>332</v>
      </c>
      <c r="H1278" s="121">
        <v>4</v>
      </c>
      <c r="I1278" s="122"/>
      <c r="J1278" s="123">
        <f t="shared" si="80"/>
        <v>0</v>
      </c>
      <c r="K1278" s="121"/>
      <c r="L1278" s="121">
        <f t="shared" si="81"/>
        <v>0</v>
      </c>
      <c r="M1278" s="121"/>
      <c r="N1278" s="121">
        <f t="shared" si="82"/>
        <v>0</v>
      </c>
      <c r="O1278" s="123">
        <v>21</v>
      </c>
      <c r="P1278" s="123">
        <f t="shared" si="83"/>
        <v>0</v>
      </c>
      <c r="Q1278" s="123">
        <f t="shared" si="84"/>
        <v>0</v>
      </c>
      <c r="R1278" s="8"/>
      <c r="S1278" s="8"/>
      <c r="T1278" s="8"/>
    </row>
    <row r="1279" spans="1:20" ht="11.25" outlineLevel="4" x14ac:dyDescent="0.2">
      <c r="A1279" s="10"/>
      <c r="B1279" s="116"/>
      <c r="C1279" s="117">
        <v>482</v>
      </c>
      <c r="D1279" s="118" t="s">
        <v>1187</v>
      </c>
      <c r="E1279" s="119" t="s">
        <v>1563</v>
      </c>
      <c r="F1279" s="120" t="s">
        <v>1564</v>
      </c>
      <c r="G1279" s="118" t="s">
        <v>332</v>
      </c>
      <c r="H1279" s="121">
        <v>6</v>
      </c>
      <c r="I1279" s="122"/>
      <c r="J1279" s="123">
        <f t="shared" si="80"/>
        <v>0</v>
      </c>
      <c r="K1279" s="121"/>
      <c r="L1279" s="121">
        <f t="shared" si="81"/>
        <v>0</v>
      </c>
      <c r="M1279" s="121"/>
      <c r="N1279" s="121">
        <f t="shared" si="82"/>
        <v>0</v>
      </c>
      <c r="O1279" s="123">
        <v>21</v>
      </c>
      <c r="P1279" s="123">
        <f t="shared" si="83"/>
        <v>0</v>
      </c>
      <c r="Q1279" s="123">
        <f t="shared" si="84"/>
        <v>0</v>
      </c>
      <c r="R1279" s="8"/>
      <c r="S1279" s="8"/>
      <c r="T1279" s="8"/>
    </row>
    <row r="1280" spans="1:20" ht="11.25" outlineLevel="4" x14ac:dyDescent="0.2">
      <c r="A1280" s="10"/>
      <c r="B1280" s="116"/>
      <c r="C1280" s="117">
        <v>483</v>
      </c>
      <c r="D1280" s="118" t="s">
        <v>1187</v>
      </c>
      <c r="E1280" s="119" t="s">
        <v>1565</v>
      </c>
      <c r="F1280" s="120" t="s">
        <v>1566</v>
      </c>
      <c r="G1280" s="118" t="s">
        <v>332</v>
      </c>
      <c r="H1280" s="121">
        <v>2</v>
      </c>
      <c r="I1280" s="122"/>
      <c r="J1280" s="123">
        <f t="shared" si="80"/>
        <v>0</v>
      </c>
      <c r="K1280" s="121"/>
      <c r="L1280" s="121">
        <f t="shared" si="81"/>
        <v>0</v>
      </c>
      <c r="M1280" s="121"/>
      <c r="N1280" s="121">
        <f t="shared" si="82"/>
        <v>0</v>
      </c>
      <c r="O1280" s="123">
        <v>21</v>
      </c>
      <c r="P1280" s="123">
        <f t="shared" si="83"/>
        <v>0</v>
      </c>
      <c r="Q1280" s="123">
        <f t="shared" si="84"/>
        <v>0</v>
      </c>
      <c r="R1280" s="8"/>
      <c r="S1280" s="8"/>
      <c r="T1280" s="8"/>
    </row>
    <row r="1281" spans="1:20" ht="11.25" outlineLevel="4" x14ac:dyDescent="0.2">
      <c r="A1281" s="10"/>
      <c r="B1281" s="116"/>
      <c r="C1281" s="117">
        <v>484</v>
      </c>
      <c r="D1281" s="118" t="s">
        <v>1187</v>
      </c>
      <c r="E1281" s="119" t="s">
        <v>1567</v>
      </c>
      <c r="F1281" s="120" t="s">
        <v>1568</v>
      </c>
      <c r="G1281" s="118" t="s">
        <v>332</v>
      </c>
      <c r="H1281" s="121">
        <v>250</v>
      </c>
      <c r="I1281" s="122"/>
      <c r="J1281" s="123">
        <f t="shared" si="80"/>
        <v>0</v>
      </c>
      <c r="K1281" s="121"/>
      <c r="L1281" s="121">
        <f t="shared" si="81"/>
        <v>0</v>
      </c>
      <c r="M1281" s="121"/>
      <c r="N1281" s="121">
        <f t="shared" si="82"/>
        <v>0</v>
      </c>
      <c r="O1281" s="123">
        <v>21</v>
      </c>
      <c r="P1281" s="123">
        <f t="shared" si="83"/>
        <v>0</v>
      </c>
      <c r="Q1281" s="123">
        <f t="shared" si="84"/>
        <v>0</v>
      </c>
      <c r="R1281" s="8"/>
      <c r="S1281" s="8"/>
      <c r="T1281" s="8"/>
    </row>
    <row r="1282" spans="1:20" ht="11.25" outlineLevel="4" x14ac:dyDescent="0.2">
      <c r="A1282" s="10"/>
      <c r="B1282" s="116"/>
      <c r="C1282" s="117">
        <v>485</v>
      </c>
      <c r="D1282" s="118" t="s">
        <v>1187</v>
      </c>
      <c r="E1282" s="119" t="s">
        <v>1569</v>
      </c>
      <c r="F1282" s="120" t="s">
        <v>1570</v>
      </c>
      <c r="G1282" s="118" t="s">
        <v>332</v>
      </c>
      <c r="H1282" s="121">
        <v>120</v>
      </c>
      <c r="I1282" s="122"/>
      <c r="J1282" s="123">
        <f t="shared" si="80"/>
        <v>0</v>
      </c>
      <c r="K1282" s="121"/>
      <c r="L1282" s="121">
        <f t="shared" si="81"/>
        <v>0</v>
      </c>
      <c r="M1282" s="121"/>
      <c r="N1282" s="121">
        <f t="shared" si="82"/>
        <v>0</v>
      </c>
      <c r="O1282" s="123">
        <v>21</v>
      </c>
      <c r="P1282" s="123">
        <f t="shared" si="83"/>
        <v>0</v>
      </c>
      <c r="Q1282" s="123">
        <f t="shared" si="84"/>
        <v>0</v>
      </c>
      <c r="R1282" s="8"/>
      <c r="S1282" s="8"/>
      <c r="T1282" s="8"/>
    </row>
    <row r="1283" spans="1:20" ht="11.25" outlineLevel="4" x14ac:dyDescent="0.2">
      <c r="A1283" s="10"/>
      <c r="B1283" s="116"/>
      <c r="C1283" s="117">
        <v>486</v>
      </c>
      <c r="D1283" s="118" t="s">
        <v>1187</v>
      </c>
      <c r="E1283" s="119" t="s">
        <v>1571</v>
      </c>
      <c r="F1283" s="120" t="s">
        <v>1572</v>
      </c>
      <c r="G1283" s="118" t="s">
        <v>332</v>
      </c>
      <c r="H1283" s="121">
        <v>24</v>
      </c>
      <c r="I1283" s="122"/>
      <c r="J1283" s="123">
        <f t="shared" si="80"/>
        <v>0</v>
      </c>
      <c r="K1283" s="121"/>
      <c r="L1283" s="121">
        <f t="shared" si="81"/>
        <v>0</v>
      </c>
      <c r="M1283" s="121"/>
      <c r="N1283" s="121">
        <f t="shared" si="82"/>
        <v>0</v>
      </c>
      <c r="O1283" s="123">
        <v>21</v>
      </c>
      <c r="P1283" s="123">
        <f t="shared" si="83"/>
        <v>0</v>
      </c>
      <c r="Q1283" s="123">
        <f t="shared" si="84"/>
        <v>0</v>
      </c>
      <c r="R1283" s="8"/>
      <c r="S1283" s="8"/>
      <c r="T1283" s="8"/>
    </row>
    <row r="1284" spans="1:20" ht="11.25" outlineLevel="4" x14ac:dyDescent="0.2">
      <c r="A1284" s="10"/>
      <c r="B1284" s="116"/>
      <c r="C1284" s="117">
        <v>487</v>
      </c>
      <c r="D1284" s="118" t="s">
        <v>1187</v>
      </c>
      <c r="E1284" s="119" t="s">
        <v>1573</v>
      </c>
      <c r="F1284" s="120" t="s">
        <v>1574</v>
      </c>
      <c r="G1284" s="118" t="s">
        <v>535</v>
      </c>
      <c r="H1284" s="121">
        <v>1</v>
      </c>
      <c r="I1284" s="122"/>
      <c r="J1284" s="123">
        <f t="shared" si="80"/>
        <v>0</v>
      </c>
      <c r="K1284" s="121"/>
      <c r="L1284" s="121">
        <f t="shared" si="81"/>
        <v>0</v>
      </c>
      <c r="M1284" s="121"/>
      <c r="N1284" s="121">
        <f t="shared" si="82"/>
        <v>0</v>
      </c>
      <c r="O1284" s="123">
        <v>21</v>
      </c>
      <c r="P1284" s="123">
        <f t="shared" si="83"/>
        <v>0</v>
      </c>
      <c r="Q1284" s="123">
        <f t="shared" si="84"/>
        <v>0</v>
      </c>
      <c r="R1284" s="8"/>
      <c r="S1284" s="8"/>
      <c r="T1284" s="8"/>
    </row>
    <row r="1285" spans="1:20" ht="11.25" outlineLevel="4" x14ac:dyDescent="0.2">
      <c r="A1285" s="10"/>
      <c r="B1285" s="116"/>
      <c r="C1285" s="117">
        <v>488</v>
      </c>
      <c r="D1285" s="118" t="s">
        <v>1187</v>
      </c>
      <c r="E1285" s="119" t="s">
        <v>1575</v>
      </c>
      <c r="F1285" s="120" t="s">
        <v>1576</v>
      </c>
      <c r="G1285" s="118" t="s">
        <v>535</v>
      </c>
      <c r="H1285" s="121">
        <v>1</v>
      </c>
      <c r="I1285" s="122"/>
      <c r="J1285" s="123">
        <f t="shared" si="80"/>
        <v>0</v>
      </c>
      <c r="K1285" s="121"/>
      <c r="L1285" s="121">
        <f t="shared" si="81"/>
        <v>0</v>
      </c>
      <c r="M1285" s="121"/>
      <c r="N1285" s="121">
        <f t="shared" si="82"/>
        <v>0</v>
      </c>
      <c r="O1285" s="123">
        <v>21</v>
      </c>
      <c r="P1285" s="123">
        <f t="shared" si="83"/>
        <v>0</v>
      </c>
      <c r="Q1285" s="123">
        <f t="shared" si="84"/>
        <v>0</v>
      </c>
      <c r="R1285" s="8"/>
      <c r="S1285" s="8"/>
      <c r="T1285" s="8"/>
    </row>
    <row r="1286" spans="1:20" ht="11.25" outlineLevel="4" x14ac:dyDescent="0.2">
      <c r="A1286" s="10"/>
      <c r="B1286" s="116"/>
      <c r="C1286" s="117">
        <v>489</v>
      </c>
      <c r="D1286" s="118" t="s">
        <v>1187</v>
      </c>
      <c r="E1286" s="119" t="s">
        <v>1577</v>
      </c>
      <c r="F1286" s="120" t="s">
        <v>1578</v>
      </c>
      <c r="G1286" s="118" t="s">
        <v>535</v>
      </c>
      <c r="H1286" s="121">
        <v>1</v>
      </c>
      <c r="I1286" s="122"/>
      <c r="J1286" s="123">
        <f t="shared" si="80"/>
        <v>0</v>
      </c>
      <c r="K1286" s="121"/>
      <c r="L1286" s="121">
        <f t="shared" si="81"/>
        <v>0</v>
      </c>
      <c r="M1286" s="121"/>
      <c r="N1286" s="121">
        <f t="shared" si="82"/>
        <v>0</v>
      </c>
      <c r="O1286" s="123">
        <v>21</v>
      </c>
      <c r="P1286" s="123">
        <f t="shared" si="83"/>
        <v>0</v>
      </c>
      <c r="Q1286" s="123">
        <f t="shared" si="84"/>
        <v>0</v>
      </c>
      <c r="R1286" s="8"/>
      <c r="S1286" s="8"/>
      <c r="T1286" s="8"/>
    </row>
    <row r="1287" spans="1:20" ht="11.25" outlineLevel="4" x14ac:dyDescent="0.2">
      <c r="A1287" s="10"/>
      <c r="B1287" s="116"/>
      <c r="C1287" s="117">
        <v>490</v>
      </c>
      <c r="D1287" s="118" t="s">
        <v>1187</v>
      </c>
      <c r="E1287" s="119" t="s">
        <v>1579</v>
      </c>
      <c r="F1287" s="120" t="s">
        <v>1580</v>
      </c>
      <c r="G1287" s="118" t="s">
        <v>535</v>
      </c>
      <c r="H1287" s="121">
        <v>1</v>
      </c>
      <c r="I1287" s="122"/>
      <c r="J1287" s="123">
        <f t="shared" si="80"/>
        <v>0</v>
      </c>
      <c r="K1287" s="121"/>
      <c r="L1287" s="121">
        <f t="shared" si="81"/>
        <v>0</v>
      </c>
      <c r="M1287" s="121"/>
      <c r="N1287" s="121">
        <f t="shared" si="82"/>
        <v>0</v>
      </c>
      <c r="O1287" s="123">
        <v>21</v>
      </c>
      <c r="P1287" s="123">
        <f t="shared" si="83"/>
        <v>0</v>
      </c>
      <c r="Q1287" s="123">
        <f t="shared" si="84"/>
        <v>0</v>
      </c>
      <c r="R1287" s="8"/>
      <c r="S1287" s="8"/>
      <c r="T1287" s="8"/>
    </row>
    <row r="1288" spans="1:20" ht="11.25" outlineLevel="4" x14ac:dyDescent="0.2">
      <c r="A1288" s="10"/>
      <c r="B1288" s="116"/>
      <c r="C1288" s="117">
        <v>491</v>
      </c>
      <c r="D1288" s="118" t="s">
        <v>1187</v>
      </c>
      <c r="E1288" s="119" t="s">
        <v>1581</v>
      </c>
      <c r="F1288" s="120" t="s">
        <v>1582</v>
      </c>
      <c r="G1288" s="118" t="s">
        <v>535</v>
      </c>
      <c r="H1288" s="121">
        <v>1</v>
      </c>
      <c r="I1288" s="122"/>
      <c r="J1288" s="123">
        <f t="shared" si="80"/>
        <v>0</v>
      </c>
      <c r="K1288" s="121"/>
      <c r="L1288" s="121">
        <f t="shared" si="81"/>
        <v>0</v>
      </c>
      <c r="M1288" s="121"/>
      <c r="N1288" s="121">
        <f t="shared" si="82"/>
        <v>0</v>
      </c>
      <c r="O1288" s="123">
        <v>21</v>
      </c>
      <c r="P1288" s="123">
        <f t="shared" si="83"/>
        <v>0</v>
      </c>
      <c r="Q1288" s="123">
        <f t="shared" si="84"/>
        <v>0</v>
      </c>
      <c r="R1288" s="8"/>
      <c r="S1288" s="8"/>
      <c r="T1288" s="8"/>
    </row>
    <row r="1289" spans="1:20" ht="11.25" outlineLevel="4" x14ac:dyDescent="0.2">
      <c r="A1289" s="10"/>
      <c r="B1289" s="116"/>
      <c r="C1289" s="117">
        <v>492</v>
      </c>
      <c r="D1289" s="118" t="s">
        <v>1187</v>
      </c>
      <c r="E1289" s="119"/>
      <c r="F1289" s="120" t="s">
        <v>1583</v>
      </c>
      <c r="G1289" s="118"/>
      <c r="H1289" s="121">
        <v>0</v>
      </c>
      <c r="I1289" s="122"/>
      <c r="J1289" s="123">
        <f t="shared" si="80"/>
        <v>0</v>
      </c>
      <c r="K1289" s="121"/>
      <c r="L1289" s="121">
        <f t="shared" si="81"/>
        <v>0</v>
      </c>
      <c r="M1289" s="121"/>
      <c r="N1289" s="121">
        <f t="shared" si="82"/>
        <v>0</v>
      </c>
      <c r="O1289" s="123">
        <v>21</v>
      </c>
      <c r="P1289" s="123">
        <f t="shared" si="83"/>
        <v>0</v>
      </c>
      <c r="Q1289" s="123">
        <f t="shared" si="84"/>
        <v>0</v>
      </c>
      <c r="R1289" s="8"/>
      <c r="S1289" s="8"/>
      <c r="T1289" s="8"/>
    </row>
    <row r="1290" spans="1:20" ht="11.25" outlineLevel="4" x14ac:dyDescent="0.2">
      <c r="A1290" s="10"/>
      <c r="B1290" s="116"/>
      <c r="C1290" s="117">
        <v>493</v>
      </c>
      <c r="D1290" s="118" t="s">
        <v>1187</v>
      </c>
      <c r="E1290" s="119" t="s">
        <v>1584</v>
      </c>
      <c r="F1290" s="120" t="s">
        <v>1585</v>
      </c>
      <c r="G1290" s="118" t="s">
        <v>338</v>
      </c>
      <c r="H1290" s="121">
        <v>270</v>
      </c>
      <c r="I1290" s="122"/>
      <c r="J1290" s="123">
        <f t="shared" si="80"/>
        <v>0</v>
      </c>
      <c r="K1290" s="121"/>
      <c r="L1290" s="121">
        <f t="shared" si="81"/>
        <v>0</v>
      </c>
      <c r="M1290" s="121"/>
      <c r="N1290" s="121">
        <f t="shared" si="82"/>
        <v>0</v>
      </c>
      <c r="O1290" s="123">
        <v>21</v>
      </c>
      <c r="P1290" s="123">
        <f t="shared" si="83"/>
        <v>0</v>
      </c>
      <c r="Q1290" s="123">
        <f t="shared" si="84"/>
        <v>0</v>
      </c>
      <c r="R1290" s="8"/>
      <c r="S1290" s="8"/>
      <c r="T1290" s="8"/>
    </row>
    <row r="1291" spans="1:20" ht="11.25" outlineLevel="4" x14ac:dyDescent="0.2">
      <c r="A1291" s="10"/>
      <c r="B1291" s="116"/>
      <c r="C1291" s="117">
        <v>494</v>
      </c>
      <c r="D1291" s="118" t="s">
        <v>1187</v>
      </c>
      <c r="E1291" s="119" t="s">
        <v>1586</v>
      </c>
      <c r="F1291" s="120" t="s">
        <v>1587</v>
      </c>
      <c r="G1291" s="118" t="s">
        <v>338</v>
      </c>
      <c r="H1291" s="121">
        <v>130</v>
      </c>
      <c r="I1291" s="122"/>
      <c r="J1291" s="123">
        <f t="shared" si="80"/>
        <v>0</v>
      </c>
      <c r="K1291" s="121"/>
      <c r="L1291" s="121">
        <f t="shared" si="81"/>
        <v>0</v>
      </c>
      <c r="M1291" s="121"/>
      <c r="N1291" s="121">
        <f t="shared" si="82"/>
        <v>0</v>
      </c>
      <c r="O1291" s="123">
        <v>21</v>
      </c>
      <c r="P1291" s="123">
        <f t="shared" si="83"/>
        <v>0</v>
      </c>
      <c r="Q1291" s="123">
        <f t="shared" si="84"/>
        <v>0</v>
      </c>
      <c r="R1291" s="8"/>
      <c r="S1291" s="8"/>
      <c r="T1291" s="8"/>
    </row>
    <row r="1292" spans="1:20" ht="11.25" outlineLevel="4" x14ac:dyDescent="0.2">
      <c r="A1292" s="10"/>
      <c r="B1292" s="116"/>
      <c r="C1292" s="117">
        <v>495</v>
      </c>
      <c r="D1292" s="118" t="s">
        <v>1187</v>
      </c>
      <c r="E1292" s="119" t="s">
        <v>1588</v>
      </c>
      <c r="F1292" s="120" t="s">
        <v>1589</v>
      </c>
      <c r="G1292" s="118" t="s">
        <v>338</v>
      </c>
      <c r="H1292" s="121">
        <v>40</v>
      </c>
      <c r="I1292" s="122"/>
      <c r="J1292" s="123">
        <f t="shared" si="80"/>
        <v>0</v>
      </c>
      <c r="K1292" s="121"/>
      <c r="L1292" s="121">
        <f t="shared" si="81"/>
        <v>0</v>
      </c>
      <c r="M1292" s="121"/>
      <c r="N1292" s="121">
        <f t="shared" si="82"/>
        <v>0</v>
      </c>
      <c r="O1292" s="123">
        <v>21</v>
      </c>
      <c r="P1292" s="123">
        <f t="shared" si="83"/>
        <v>0</v>
      </c>
      <c r="Q1292" s="123">
        <f t="shared" si="84"/>
        <v>0</v>
      </c>
      <c r="R1292" s="8"/>
      <c r="S1292" s="8"/>
      <c r="T1292" s="8"/>
    </row>
    <row r="1293" spans="1:20" ht="11.25" outlineLevel="4" x14ac:dyDescent="0.2">
      <c r="A1293" s="10"/>
      <c r="B1293" s="116"/>
      <c r="C1293" s="117">
        <v>496</v>
      </c>
      <c r="D1293" s="118" t="s">
        <v>1187</v>
      </c>
      <c r="E1293" s="119" t="s">
        <v>1590</v>
      </c>
      <c r="F1293" s="120" t="s">
        <v>1591</v>
      </c>
      <c r="G1293" s="118" t="s">
        <v>332</v>
      </c>
      <c r="H1293" s="121">
        <v>30</v>
      </c>
      <c r="I1293" s="122"/>
      <c r="J1293" s="123">
        <f t="shared" si="80"/>
        <v>0</v>
      </c>
      <c r="K1293" s="121"/>
      <c r="L1293" s="121">
        <f t="shared" si="81"/>
        <v>0</v>
      </c>
      <c r="M1293" s="121"/>
      <c r="N1293" s="121">
        <f t="shared" si="82"/>
        <v>0</v>
      </c>
      <c r="O1293" s="123">
        <v>21</v>
      </c>
      <c r="P1293" s="123">
        <f t="shared" si="83"/>
        <v>0</v>
      </c>
      <c r="Q1293" s="123">
        <f t="shared" si="84"/>
        <v>0</v>
      </c>
      <c r="R1293" s="8"/>
      <c r="S1293" s="8"/>
      <c r="T1293" s="8"/>
    </row>
    <row r="1294" spans="1:20" ht="11.25" outlineLevel="4" x14ac:dyDescent="0.2">
      <c r="A1294" s="10"/>
      <c r="B1294" s="116"/>
      <c r="C1294" s="117">
        <v>497</v>
      </c>
      <c r="D1294" s="118" t="s">
        <v>1187</v>
      </c>
      <c r="E1294" s="119" t="s">
        <v>1592</v>
      </c>
      <c r="F1294" s="120" t="s">
        <v>1593</v>
      </c>
      <c r="G1294" s="118" t="s">
        <v>338</v>
      </c>
      <c r="H1294" s="121">
        <v>6</v>
      </c>
      <c r="I1294" s="122"/>
      <c r="J1294" s="123">
        <f t="shared" si="80"/>
        <v>0</v>
      </c>
      <c r="K1294" s="121"/>
      <c r="L1294" s="121">
        <f t="shared" si="81"/>
        <v>0</v>
      </c>
      <c r="M1294" s="121"/>
      <c r="N1294" s="121">
        <f t="shared" si="82"/>
        <v>0</v>
      </c>
      <c r="O1294" s="123">
        <v>21</v>
      </c>
      <c r="P1294" s="123">
        <f t="shared" si="83"/>
        <v>0</v>
      </c>
      <c r="Q1294" s="123">
        <f t="shared" si="84"/>
        <v>0</v>
      </c>
      <c r="R1294" s="8"/>
      <c r="S1294" s="8"/>
      <c r="T1294" s="8"/>
    </row>
    <row r="1295" spans="1:20" ht="11.25" outlineLevel="4" x14ac:dyDescent="0.2">
      <c r="A1295" s="10"/>
      <c r="B1295" s="116"/>
      <c r="C1295" s="117">
        <v>498</v>
      </c>
      <c r="D1295" s="118" t="s">
        <v>1187</v>
      </c>
      <c r="E1295" s="119" t="s">
        <v>1594</v>
      </c>
      <c r="F1295" s="120" t="s">
        <v>1595</v>
      </c>
      <c r="G1295" s="118" t="s">
        <v>332</v>
      </c>
      <c r="H1295" s="121">
        <v>130</v>
      </c>
      <c r="I1295" s="122"/>
      <c r="J1295" s="123">
        <f t="shared" si="80"/>
        <v>0</v>
      </c>
      <c r="K1295" s="121"/>
      <c r="L1295" s="121">
        <f t="shared" si="81"/>
        <v>0</v>
      </c>
      <c r="M1295" s="121"/>
      <c r="N1295" s="121">
        <f t="shared" si="82"/>
        <v>0</v>
      </c>
      <c r="O1295" s="123">
        <v>21</v>
      </c>
      <c r="P1295" s="123">
        <f t="shared" si="83"/>
        <v>0</v>
      </c>
      <c r="Q1295" s="123">
        <f t="shared" si="84"/>
        <v>0</v>
      </c>
      <c r="R1295" s="8"/>
      <c r="S1295" s="8"/>
      <c r="T1295" s="8"/>
    </row>
    <row r="1296" spans="1:20" ht="11.25" outlineLevel="4" x14ac:dyDescent="0.2">
      <c r="A1296" s="10"/>
      <c r="B1296" s="116"/>
      <c r="C1296" s="117">
        <v>499</v>
      </c>
      <c r="D1296" s="118" t="s">
        <v>1187</v>
      </c>
      <c r="E1296" s="119" t="s">
        <v>1596</v>
      </c>
      <c r="F1296" s="120" t="s">
        <v>1597</v>
      </c>
      <c r="G1296" s="118" t="s">
        <v>332</v>
      </c>
      <c r="H1296" s="121">
        <v>6</v>
      </c>
      <c r="I1296" s="122"/>
      <c r="J1296" s="123">
        <f t="shared" si="80"/>
        <v>0</v>
      </c>
      <c r="K1296" s="121"/>
      <c r="L1296" s="121">
        <f t="shared" si="81"/>
        <v>0</v>
      </c>
      <c r="M1296" s="121"/>
      <c r="N1296" s="121">
        <f t="shared" si="82"/>
        <v>0</v>
      </c>
      <c r="O1296" s="123">
        <v>21</v>
      </c>
      <c r="P1296" s="123">
        <f t="shared" si="83"/>
        <v>0</v>
      </c>
      <c r="Q1296" s="123">
        <f t="shared" si="84"/>
        <v>0</v>
      </c>
      <c r="R1296" s="8"/>
      <c r="S1296" s="8"/>
      <c r="T1296" s="8"/>
    </row>
    <row r="1297" spans="1:20" ht="11.25" outlineLevel="4" x14ac:dyDescent="0.2">
      <c r="A1297" s="10"/>
      <c r="B1297" s="116"/>
      <c r="C1297" s="117">
        <v>500</v>
      </c>
      <c r="D1297" s="118" t="s">
        <v>1187</v>
      </c>
      <c r="E1297" s="119" t="s">
        <v>1598</v>
      </c>
      <c r="F1297" s="120" t="s">
        <v>1599</v>
      </c>
      <c r="G1297" s="118" t="s">
        <v>332</v>
      </c>
      <c r="H1297" s="121">
        <v>24</v>
      </c>
      <c r="I1297" s="122"/>
      <c r="J1297" s="123">
        <f t="shared" si="80"/>
        <v>0</v>
      </c>
      <c r="K1297" s="121"/>
      <c r="L1297" s="121">
        <f t="shared" si="81"/>
        <v>0</v>
      </c>
      <c r="M1297" s="121"/>
      <c r="N1297" s="121">
        <f t="shared" si="82"/>
        <v>0</v>
      </c>
      <c r="O1297" s="123">
        <v>21</v>
      </c>
      <c r="P1297" s="123">
        <f t="shared" si="83"/>
        <v>0</v>
      </c>
      <c r="Q1297" s="123">
        <f t="shared" si="84"/>
        <v>0</v>
      </c>
      <c r="R1297" s="8"/>
      <c r="S1297" s="8"/>
      <c r="T1297" s="8"/>
    </row>
    <row r="1298" spans="1:20" ht="11.25" outlineLevel="4" x14ac:dyDescent="0.2">
      <c r="A1298" s="10"/>
      <c r="B1298" s="116"/>
      <c r="C1298" s="117">
        <v>501</v>
      </c>
      <c r="D1298" s="118" t="s">
        <v>1187</v>
      </c>
      <c r="E1298" s="119" t="s">
        <v>1600</v>
      </c>
      <c r="F1298" s="120" t="s">
        <v>1601</v>
      </c>
      <c r="G1298" s="118" t="s">
        <v>332</v>
      </c>
      <c r="H1298" s="121">
        <v>165</v>
      </c>
      <c r="I1298" s="122"/>
      <c r="J1298" s="123">
        <f t="shared" si="80"/>
        <v>0</v>
      </c>
      <c r="K1298" s="121"/>
      <c r="L1298" s="121">
        <f t="shared" si="81"/>
        <v>0</v>
      </c>
      <c r="M1298" s="121"/>
      <c r="N1298" s="121">
        <f t="shared" si="82"/>
        <v>0</v>
      </c>
      <c r="O1298" s="123">
        <v>21</v>
      </c>
      <c r="P1298" s="123">
        <f t="shared" si="83"/>
        <v>0</v>
      </c>
      <c r="Q1298" s="123">
        <f t="shared" si="84"/>
        <v>0</v>
      </c>
      <c r="R1298" s="8"/>
      <c r="S1298" s="8"/>
      <c r="T1298" s="8"/>
    </row>
    <row r="1299" spans="1:20" ht="11.25" outlineLevel="4" x14ac:dyDescent="0.2">
      <c r="A1299" s="10"/>
      <c r="B1299" s="116"/>
      <c r="C1299" s="117">
        <v>502</v>
      </c>
      <c r="D1299" s="118" t="s">
        <v>1187</v>
      </c>
      <c r="E1299" s="119" t="s">
        <v>1602</v>
      </c>
      <c r="F1299" s="120" t="s">
        <v>1603</v>
      </c>
      <c r="G1299" s="118" t="s">
        <v>332</v>
      </c>
      <c r="H1299" s="121">
        <v>6</v>
      </c>
      <c r="I1299" s="122"/>
      <c r="J1299" s="123">
        <f t="shared" si="80"/>
        <v>0</v>
      </c>
      <c r="K1299" s="121"/>
      <c r="L1299" s="121">
        <f t="shared" si="81"/>
        <v>0</v>
      </c>
      <c r="M1299" s="121"/>
      <c r="N1299" s="121">
        <f t="shared" si="82"/>
        <v>0</v>
      </c>
      <c r="O1299" s="123">
        <v>21</v>
      </c>
      <c r="P1299" s="123">
        <f t="shared" si="83"/>
        <v>0</v>
      </c>
      <c r="Q1299" s="123">
        <f t="shared" si="84"/>
        <v>0</v>
      </c>
      <c r="R1299" s="8"/>
      <c r="S1299" s="8"/>
      <c r="T1299" s="8"/>
    </row>
    <row r="1300" spans="1:20" ht="11.25" outlineLevel="4" x14ac:dyDescent="0.2">
      <c r="A1300" s="10"/>
      <c r="B1300" s="116"/>
      <c r="C1300" s="117">
        <v>503</v>
      </c>
      <c r="D1300" s="118" t="s">
        <v>1187</v>
      </c>
      <c r="E1300" s="119" t="s">
        <v>1604</v>
      </c>
      <c r="F1300" s="120" t="s">
        <v>1605</v>
      </c>
      <c r="G1300" s="118" t="s">
        <v>332</v>
      </c>
      <c r="H1300" s="121">
        <v>12</v>
      </c>
      <c r="I1300" s="122"/>
      <c r="J1300" s="123">
        <f t="shared" ref="J1300:J1331" si="85">H1300*I1300</f>
        <v>0</v>
      </c>
      <c r="K1300" s="121"/>
      <c r="L1300" s="121">
        <f t="shared" ref="L1300:L1331" si="86">H1300*K1300</f>
        <v>0</v>
      </c>
      <c r="M1300" s="121"/>
      <c r="N1300" s="121">
        <f t="shared" ref="N1300:N1331" si="87">H1300*M1300</f>
        <v>0</v>
      </c>
      <c r="O1300" s="123">
        <v>21</v>
      </c>
      <c r="P1300" s="123">
        <f t="shared" ref="P1300:P1331" si="88">J1300*(O1300/100)</f>
        <v>0</v>
      </c>
      <c r="Q1300" s="123">
        <f t="shared" ref="Q1300:Q1331" si="89">J1300+P1300</f>
        <v>0</v>
      </c>
      <c r="R1300" s="8"/>
      <c r="S1300" s="8"/>
      <c r="T1300" s="8"/>
    </row>
    <row r="1301" spans="1:20" ht="11.25" outlineLevel="4" x14ac:dyDescent="0.2">
      <c r="A1301" s="10"/>
      <c r="B1301" s="116"/>
      <c r="C1301" s="117">
        <v>504</v>
      </c>
      <c r="D1301" s="118" t="s">
        <v>1187</v>
      </c>
      <c r="E1301" s="119" t="s">
        <v>1606</v>
      </c>
      <c r="F1301" s="120" t="s">
        <v>1607</v>
      </c>
      <c r="G1301" s="118" t="s">
        <v>332</v>
      </c>
      <c r="H1301" s="121">
        <v>6</v>
      </c>
      <c r="I1301" s="122"/>
      <c r="J1301" s="123">
        <f t="shared" si="85"/>
        <v>0</v>
      </c>
      <c r="K1301" s="121"/>
      <c r="L1301" s="121">
        <f t="shared" si="86"/>
        <v>0</v>
      </c>
      <c r="M1301" s="121"/>
      <c r="N1301" s="121">
        <f t="shared" si="87"/>
        <v>0</v>
      </c>
      <c r="O1301" s="123">
        <v>21</v>
      </c>
      <c r="P1301" s="123">
        <f t="shared" si="88"/>
        <v>0</v>
      </c>
      <c r="Q1301" s="123">
        <f t="shared" si="89"/>
        <v>0</v>
      </c>
      <c r="R1301" s="8"/>
      <c r="S1301" s="8"/>
      <c r="T1301" s="8"/>
    </row>
    <row r="1302" spans="1:20" ht="11.25" outlineLevel="4" x14ac:dyDescent="0.2">
      <c r="A1302" s="10"/>
      <c r="B1302" s="116"/>
      <c r="C1302" s="117">
        <v>505</v>
      </c>
      <c r="D1302" s="118" t="s">
        <v>1187</v>
      </c>
      <c r="E1302" s="119" t="s">
        <v>1608</v>
      </c>
      <c r="F1302" s="120" t="s">
        <v>1609</v>
      </c>
      <c r="G1302" s="118" t="s">
        <v>332</v>
      </c>
      <c r="H1302" s="121">
        <v>2</v>
      </c>
      <c r="I1302" s="122"/>
      <c r="J1302" s="123">
        <f t="shared" si="85"/>
        <v>0</v>
      </c>
      <c r="K1302" s="121"/>
      <c r="L1302" s="121">
        <f t="shared" si="86"/>
        <v>0</v>
      </c>
      <c r="M1302" s="121"/>
      <c r="N1302" s="121">
        <f t="shared" si="87"/>
        <v>0</v>
      </c>
      <c r="O1302" s="123">
        <v>21</v>
      </c>
      <c r="P1302" s="123">
        <f t="shared" si="88"/>
        <v>0</v>
      </c>
      <c r="Q1302" s="123">
        <f t="shared" si="89"/>
        <v>0</v>
      </c>
      <c r="R1302" s="8"/>
      <c r="S1302" s="8"/>
      <c r="T1302" s="8"/>
    </row>
    <row r="1303" spans="1:20" ht="11.25" outlineLevel="4" x14ac:dyDescent="0.2">
      <c r="A1303" s="10"/>
      <c r="B1303" s="116"/>
      <c r="C1303" s="117">
        <v>506</v>
      </c>
      <c r="D1303" s="118" t="s">
        <v>1187</v>
      </c>
      <c r="E1303" s="119"/>
      <c r="F1303" s="120" t="s">
        <v>16</v>
      </c>
      <c r="G1303" s="118"/>
      <c r="H1303" s="121">
        <v>0</v>
      </c>
      <c r="I1303" s="122"/>
      <c r="J1303" s="123">
        <f t="shared" si="85"/>
        <v>0</v>
      </c>
      <c r="K1303" s="121"/>
      <c r="L1303" s="121">
        <f t="shared" si="86"/>
        <v>0</v>
      </c>
      <c r="M1303" s="121"/>
      <c r="N1303" s="121">
        <f t="shared" si="87"/>
        <v>0</v>
      </c>
      <c r="O1303" s="123">
        <v>21</v>
      </c>
      <c r="P1303" s="123">
        <f t="shared" si="88"/>
        <v>0</v>
      </c>
      <c r="Q1303" s="123">
        <f t="shared" si="89"/>
        <v>0</v>
      </c>
      <c r="R1303" s="8"/>
      <c r="S1303" s="8"/>
      <c r="T1303" s="8"/>
    </row>
    <row r="1304" spans="1:20" ht="11.25" outlineLevel="4" x14ac:dyDescent="0.2">
      <c r="A1304" s="10"/>
      <c r="B1304" s="116"/>
      <c r="C1304" s="117">
        <v>507</v>
      </c>
      <c r="D1304" s="118" t="s">
        <v>1187</v>
      </c>
      <c r="E1304" s="119" t="s">
        <v>1610</v>
      </c>
      <c r="F1304" s="120" t="s">
        <v>1611</v>
      </c>
      <c r="G1304" s="118" t="s">
        <v>535</v>
      </c>
      <c r="H1304" s="121">
        <v>1</v>
      </c>
      <c r="I1304" s="122"/>
      <c r="J1304" s="123">
        <f t="shared" si="85"/>
        <v>0</v>
      </c>
      <c r="K1304" s="121"/>
      <c r="L1304" s="121">
        <f t="shared" si="86"/>
        <v>0</v>
      </c>
      <c r="M1304" s="121"/>
      <c r="N1304" s="121">
        <f t="shared" si="87"/>
        <v>0</v>
      </c>
      <c r="O1304" s="123">
        <v>21</v>
      </c>
      <c r="P1304" s="123">
        <f t="shared" si="88"/>
        <v>0</v>
      </c>
      <c r="Q1304" s="123">
        <f t="shared" si="89"/>
        <v>0</v>
      </c>
      <c r="R1304" s="8"/>
      <c r="S1304" s="8"/>
      <c r="T1304" s="8"/>
    </row>
    <row r="1305" spans="1:20" ht="11.25" outlineLevel="4" x14ac:dyDescent="0.2">
      <c r="A1305" s="10"/>
      <c r="B1305" s="116"/>
      <c r="C1305" s="117">
        <v>508</v>
      </c>
      <c r="D1305" s="118" t="s">
        <v>1187</v>
      </c>
      <c r="E1305" s="119" t="s">
        <v>1612</v>
      </c>
      <c r="F1305" s="120" t="s">
        <v>1613</v>
      </c>
      <c r="G1305" s="118" t="s">
        <v>535</v>
      </c>
      <c r="H1305" s="121">
        <v>1</v>
      </c>
      <c r="I1305" s="122"/>
      <c r="J1305" s="123">
        <f t="shared" si="85"/>
        <v>0</v>
      </c>
      <c r="K1305" s="121"/>
      <c r="L1305" s="121">
        <f t="shared" si="86"/>
        <v>0</v>
      </c>
      <c r="M1305" s="121"/>
      <c r="N1305" s="121">
        <f t="shared" si="87"/>
        <v>0</v>
      </c>
      <c r="O1305" s="123">
        <v>21</v>
      </c>
      <c r="P1305" s="123">
        <f t="shared" si="88"/>
        <v>0</v>
      </c>
      <c r="Q1305" s="123">
        <f t="shared" si="89"/>
        <v>0</v>
      </c>
      <c r="R1305" s="8"/>
      <c r="S1305" s="8"/>
      <c r="T1305" s="8"/>
    </row>
    <row r="1306" spans="1:20" ht="11.25" outlineLevel="4" x14ac:dyDescent="0.2">
      <c r="A1306" s="10"/>
      <c r="B1306" s="116"/>
      <c r="C1306" s="117">
        <v>509</v>
      </c>
      <c r="D1306" s="118" t="s">
        <v>1187</v>
      </c>
      <c r="E1306" s="119" t="s">
        <v>1614</v>
      </c>
      <c r="F1306" s="120" t="s">
        <v>1615</v>
      </c>
      <c r="G1306" s="118" t="s">
        <v>535</v>
      </c>
      <c r="H1306" s="121">
        <v>1</v>
      </c>
      <c r="I1306" s="122"/>
      <c r="J1306" s="123">
        <f t="shared" si="85"/>
        <v>0</v>
      </c>
      <c r="K1306" s="121"/>
      <c r="L1306" s="121">
        <f t="shared" si="86"/>
        <v>0</v>
      </c>
      <c r="M1306" s="121"/>
      <c r="N1306" s="121">
        <f t="shared" si="87"/>
        <v>0</v>
      </c>
      <c r="O1306" s="123">
        <v>21</v>
      </c>
      <c r="P1306" s="123">
        <f t="shared" si="88"/>
        <v>0</v>
      </c>
      <c r="Q1306" s="123">
        <f t="shared" si="89"/>
        <v>0</v>
      </c>
      <c r="R1306" s="8"/>
      <c r="S1306" s="8"/>
      <c r="T1306" s="8"/>
    </row>
    <row r="1307" spans="1:20" ht="11.25" outlineLevel="4" x14ac:dyDescent="0.2">
      <c r="A1307" s="10"/>
      <c r="B1307" s="116"/>
      <c r="C1307" s="117">
        <v>510</v>
      </c>
      <c r="D1307" s="118" t="s">
        <v>1187</v>
      </c>
      <c r="E1307" s="119" t="s">
        <v>1616</v>
      </c>
      <c r="F1307" s="120" t="s">
        <v>1617</v>
      </c>
      <c r="G1307" s="118" t="s">
        <v>332</v>
      </c>
      <c r="H1307" s="121">
        <v>19</v>
      </c>
      <c r="I1307" s="122"/>
      <c r="J1307" s="123">
        <f t="shared" si="85"/>
        <v>0</v>
      </c>
      <c r="K1307" s="121"/>
      <c r="L1307" s="121">
        <f t="shared" si="86"/>
        <v>0</v>
      </c>
      <c r="M1307" s="121"/>
      <c r="N1307" s="121">
        <f t="shared" si="87"/>
        <v>0</v>
      </c>
      <c r="O1307" s="123">
        <v>21</v>
      </c>
      <c r="P1307" s="123">
        <f t="shared" si="88"/>
        <v>0</v>
      </c>
      <c r="Q1307" s="123">
        <f t="shared" si="89"/>
        <v>0</v>
      </c>
      <c r="R1307" s="8"/>
      <c r="S1307" s="8"/>
      <c r="T1307" s="8"/>
    </row>
    <row r="1308" spans="1:20" ht="11.25" outlineLevel="4" x14ac:dyDescent="0.2">
      <c r="A1308" s="10"/>
      <c r="B1308" s="116"/>
      <c r="C1308" s="117">
        <v>511</v>
      </c>
      <c r="D1308" s="118" t="s">
        <v>1187</v>
      </c>
      <c r="E1308" s="119" t="s">
        <v>1618</v>
      </c>
      <c r="F1308" s="120" t="s">
        <v>1619</v>
      </c>
      <c r="G1308" s="118" t="s">
        <v>332</v>
      </c>
      <c r="H1308" s="121">
        <v>1</v>
      </c>
      <c r="I1308" s="122"/>
      <c r="J1308" s="123">
        <f t="shared" si="85"/>
        <v>0</v>
      </c>
      <c r="K1308" s="121"/>
      <c r="L1308" s="121">
        <f t="shared" si="86"/>
        <v>0</v>
      </c>
      <c r="M1308" s="121"/>
      <c r="N1308" s="121">
        <f t="shared" si="87"/>
        <v>0</v>
      </c>
      <c r="O1308" s="123">
        <v>21</v>
      </c>
      <c r="P1308" s="123">
        <f t="shared" si="88"/>
        <v>0</v>
      </c>
      <c r="Q1308" s="123">
        <f t="shared" si="89"/>
        <v>0</v>
      </c>
      <c r="R1308" s="8"/>
      <c r="S1308" s="8"/>
      <c r="T1308" s="8"/>
    </row>
    <row r="1309" spans="1:20" ht="11.25" outlineLevel="4" x14ac:dyDescent="0.2">
      <c r="A1309" s="10"/>
      <c r="B1309" s="116"/>
      <c r="C1309" s="117">
        <v>512</v>
      </c>
      <c r="D1309" s="118" t="s">
        <v>1187</v>
      </c>
      <c r="E1309" s="119"/>
      <c r="F1309" s="120" t="s">
        <v>1620</v>
      </c>
      <c r="G1309" s="118"/>
      <c r="H1309" s="121">
        <v>0</v>
      </c>
      <c r="I1309" s="122"/>
      <c r="J1309" s="123">
        <f t="shared" si="85"/>
        <v>0</v>
      </c>
      <c r="K1309" s="121"/>
      <c r="L1309" s="121">
        <f t="shared" si="86"/>
        <v>0</v>
      </c>
      <c r="M1309" s="121"/>
      <c r="N1309" s="121">
        <f t="shared" si="87"/>
        <v>0</v>
      </c>
      <c r="O1309" s="123">
        <v>21</v>
      </c>
      <c r="P1309" s="123">
        <f t="shared" si="88"/>
        <v>0</v>
      </c>
      <c r="Q1309" s="123">
        <f t="shared" si="89"/>
        <v>0</v>
      </c>
      <c r="R1309" s="8"/>
      <c r="S1309" s="8"/>
      <c r="T1309" s="8"/>
    </row>
    <row r="1310" spans="1:20" ht="11.25" outlineLevel="4" x14ac:dyDescent="0.2">
      <c r="A1310" s="10"/>
      <c r="B1310" s="116"/>
      <c r="C1310" s="117">
        <v>513</v>
      </c>
      <c r="D1310" s="118" t="s">
        <v>1187</v>
      </c>
      <c r="E1310" s="119" t="s">
        <v>1621</v>
      </c>
      <c r="F1310" s="120" t="s">
        <v>1622</v>
      </c>
      <c r="G1310" s="118" t="s">
        <v>338</v>
      </c>
      <c r="H1310" s="121">
        <v>840</v>
      </c>
      <c r="I1310" s="122"/>
      <c r="J1310" s="123">
        <f t="shared" si="85"/>
        <v>0</v>
      </c>
      <c r="K1310" s="121"/>
      <c r="L1310" s="121">
        <f t="shared" si="86"/>
        <v>0</v>
      </c>
      <c r="M1310" s="121"/>
      <c r="N1310" s="121">
        <f t="shared" si="87"/>
        <v>0</v>
      </c>
      <c r="O1310" s="123">
        <v>21</v>
      </c>
      <c r="P1310" s="123">
        <f t="shared" si="88"/>
        <v>0</v>
      </c>
      <c r="Q1310" s="123">
        <f t="shared" si="89"/>
        <v>0</v>
      </c>
      <c r="R1310" s="8"/>
      <c r="S1310" s="8"/>
      <c r="T1310" s="8"/>
    </row>
    <row r="1311" spans="1:20" ht="11.25" outlineLevel="4" x14ac:dyDescent="0.2">
      <c r="A1311" s="10"/>
      <c r="B1311" s="116"/>
      <c r="C1311" s="117">
        <v>514</v>
      </c>
      <c r="D1311" s="118" t="s">
        <v>1187</v>
      </c>
      <c r="E1311" s="119" t="s">
        <v>1623</v>
      </c>
      <c r="F1311" s="120" t="s">
        <v>1624</v>
      </c>
      <c r="G1311" s="118" t="s">
        <v>338</v>
      </c>
      <c r="H1311" s="121">
        <v>700</v>
      </c>
      <c r="I1311" s="122"/>
      <c r="J1311" s="123">
        <f t="shared" si="85"/>
        <v>0</v>
      </c>
      <c r="K1311" s="121"/>
      <c r="L1311" s="121">
        <f t="shared" si="86"/>
        <v>0</v>
      </c>
      <c r="M1311" s="121"/>
      <c r="N1311" s="121">
        <f t="shared" si="87"/>
        <v>0</v>
      </c>
      <c r="O1311" s="123">
        <v>21</v>
      </c>
      <c r="P1311" s="123">
        <f t="shared" si="88"/>
        <v>0</v>
      </c>
      <c r="Q1311" s="123">
        <f t="shared" si="89"/>
        <v>0</v>
      </c>
      <c r="R1311" s="8"/>
      <c r="S1311" s="8"/>
      <c r="T1311" s="8"/>
    </row>
    <row r="1312" spans="1:20" ht="11.25" outlineLevel="4" x14ac:dyDescent="0.2">
      <c r="A1312" s="10"/>
      <c r="B1312" s="116"/>
      <c r="C1312" s="117">
        <v>515</v>
      </c>
      <c r="D1312" s="118" t="s">
        <v>1187</v>
      </c>
      <c r="E1312" s="119" t="s">
        <v>1625</v>
      </c>
      <c r="F1312" s="120" t="s">
        <v>1626</v>
      </c>
      <c r="G1312" s="118" t="s">
        <v>338</v>
      </c>
      <c r="H1312" s="121">
        <v>320</v>
      </c>
      <c r="I1312" s="122"/>
      <c r="J1312" s="123">
        <f t="shared" si="85"/>
        <v>0</v>
      </c>
      <c r="K1312" s="121"/>
      <c r="L1312" s="121">
        <f t="shared" si="86"/>
        <v>0</v>
      </c>
      <c r="M1312" s="121"/>
      <c r="N1312" s="121">
        <f t="shared" si="87"/>
        <v>0</v>
      </c>
      <c r="O1312" s="123">
        <v>21</v>
      </c>
      <c r="P1312" s="123">
        <f t="shared" si="88"/>
        <v>0</v>
      </c>
      <c r="Q1312" s="123">
        <f t="shared" si="89"/>
        <v>0</v>
      </c>
      <c r="R1312" s="8"/>
      <c r="S1312" s="8"/>
      <c r="T1312" s="8"/>
    </row>
    <row r="1313" spans="1:20" ht="11.25" outlineLevel="4" x14ac:dyDescent="0.2">
      <c r="A1313" s="10"/>
      <c r="B1313" s="116"/>
      <c r="C1313" s="117">
        <v>516</v>
      </c>
      <c r="D1313" s="118" t="s">
        <v>1187</v>
      </c>
      <c r="E1313" s="119" t="s">
        <v>1627</v>
      </c>
      <c r="F1313" s="120" t="s">
        <v>1628</v>
      </c>
      <c r="G1313" s="118" t="s">
        <v>338</v>
      </c>
      <c r="H1313" s="121">
        <v>30</v>
      </c>
      <c r="I1313" s="122"/>
      <c r="J1313" s="123">
        <f t="shared" si="85"/>
        <v>0</v>
      </c>
      <c r="K1313" s="121"/>
      <c r="L1313" s="121">
        <f t="shared" si="86"/>
        <v>0</v>
      </c>
      <c r="M1313" s="121"/>
      <c r="N1313" s="121">
        <f t="shared" si="87"/>
        <v>0</v>
      </c>
      <c r="O1313" s="123">
        <v>21</v>
      </c>
      <c r="P1313" s="123">
        <f t="shared" si="88"/>
        <v>0</v>
      </c>
      <c r="Q1313" s="123">
        <f t="shared" si="89"/>
        <v>0</v>
      </c>
      <c r="R1313" s="8"/>
      <c r="S1313" s="8"/>
      <c r="T1313" s="8"/>
    </row>
    <row r="1314" spans="1:20" ht="11.25" outlineLevel="4" x14ac:dyDescent="0.2">
      <c r="A1314" s="10"/>
      <c r="B1314" s="116"/>
      <c r="C1314" s="117">
        <v>517</v>
      </c>
      <c r="D1314" s="118" t="s">
        <v>1187</v>
      </c>
      <c r="E1314" s="119" t="s">
        <v>1629</v>
      </c>
      <c r="F1314" s="120" t="s">
        <v>1630</v>
      </c>
      <c r="G1314" s="118" t="s">
        <v>338</v>
      </c>
      <c r="H1314" s="121">
        <v>170</v>
      </c>
      <c r="I1314" s="122"/>
      <c r="J1314" s="123">
        <f t="shared" si="85"/>
        <v>0</v>
      </c>
      <c r="K1314" s="121"/>
      <c r="L1314" s="121">
        <f t="shared" si="86"/>
        <v>0</v>
      </c>
      <c r="M1314" s="121"/>
      <c r="N1314" s="121">
        <f t="shared" si="87"/>
        <v>0</v>
      </c>
      <c r="O1314" s="123">
        <v>21</v>
      </c>
      <c r="P1314" s="123">
        <f t="shared" si="88"/>
        <v>0</v>
      </c>
      <c r="Q1314" s="123">
        <f t="shared" si="89"/>
        <v>0</v>
      </c>
      <c r="R1314" s="8"/>
      <c r="S1314" s="8"/>
      <c r="T1314" s="8"/>
    </row>
    <row r="1315" spans="1:20" ht="11.25" outlineLevel="4" x14ac:dyDescent="0.2">
      <c r="A1315" s="10"/>
      <c r="B1315" s="116"/>
      <c r="C1315" s="117">
        <v>518</v>
      </c>
      <c r="D1315" s="118" t="s">
        <v>1187</v>
      </c>
      <c r="E1315" s="119" t="s">
        <v>1631</v>
      </c>
      <c r="F1315" s="120" t="s">
        <v>1632</v>
      </c>
      <c r="G1315" s="118" t="s">
        <v>338</v>
      </c>
      <c r="H1315" s="121">
        <v>60</v>
      </c>
      <c r="I1315" s="122"/>
      <c r="J1315" s="123">
        <f t="shared" si="85"/>
        <v>0</v>
      </c>
      <c r="K1315" s="121"/>
      <c r="L1315" s="121">
        <f t="shared" si="86"/>
        <v>0</v>
      </c>
      <c r="M1315" s="121"/>
      <c r="N1315" s="121">
        <f t="shared" si="87"/>
        <v>0</v>
      </c>
      <c r="O1315" s="123">
        <v>21</v>
      </c>
      <c r="P1315" s="123">
        <f t="shared" si="88"/>
        <v>0</v>
      </c>
      <c r="Q1315" s="123">
        <f t="shared" si="89"/>
        <v>0</v>
      </c>
      <c r="R1315" s="8"/>
      <c r="S1315" s="8"/>
      <c r="T1315" s="8"/>
    </row>
    <row r="1316" spans="1:20" ht="11.25" outlineLevel="4" x14ac:dyDescent="0.2">
      <c r="A1316" s="10"/>
      <c r="B1316" s="116"/>
      <c r="C1316" s="117">
        <v>519</v>
      </c>
      <c r="D1316" s="118" t="s">
        <v>1187</v>
      </c>
      <c r="E1316" s="119" t="s">
        <v>1633</v>
      </c>
      <c r="F1316" s="120" t="s">
        <v>1634</v>
      </c>
      <c r="G1316" s="118" t="s">
        <v>338</v>
      </c>
      <c r="H1316" s="121">
        <v>30</v>
      </c>
      <c r="I1316" s="122"/>
      <c r="J1316" s="123">
        <f t="shared" si="85"/>
        <v>0</v>
      </c>
      <c r="K1316" s="121"/>
      <c r="L1316" s="121">
        <f t="shared" si="86"/>
        <v>0</v>
      </c>
      <c r="M1316" s="121"/>
      <c r="N1316" s="121">
        <f t="shared" si="87"/>
        <v>0</v>
      </c>
      <c r="O1316" s="123">
        <v>21</v>
      </c>
      <c r="P1316" s="123">
        <f t="shared" si="88"/>
        <v>0</v>
      </c>
      <c r="Q1316" s="123">
        <f t="shared" si="89"/>
        <v>0</v>
      </c>
      <c r="R1316" s="8"/>
      <c r="S1316" s="8"/>
      <c r="T1316" s="8"/>
    </row>
    <row r="1317" spans="1:20" ht="11.25" outlineLevel="4" x14ac:dyDescent="0.2">
      <c r="A1317" s="10"/>
      <c r="B1317" s="116"/>
      <c r="C1317" s="117">
        <v>520</v>
      </c>
      <c r="D1317" s="118" t="s">
        <v>1187</v>
      </c>
      <c r="E1317" s="119" t="s">
        <v>1635</v>
      </c>
      <c r="F1317" s="120" t="s">
        <v>1636</v>
      </c>
      <c r="G1317" s="118" t="s">
        <v>338</v>
      </c>
      <c r="H1317" s="121">
        <v>55</v>
      </c>
      <c r="I1317" s="122"/>
      <c r="J1317" s="123">
        <f t="shared" si="85"/>
        <v>0</v>
      </c>
      <c r="K1317" s="121"/>
      <c r="L1317" s="121">
        <f t="shared" si="86"/>
        <v>0</v>
      </c>
      <c r="M1317" s="121"/>
      <c r="N1317" s="121">
        <f t="shared" si="87"/>
        <v>0</v>
      </c>
      <c r="O1317" s="123">
        <v>21</v>
      </c>
      <c r="P1317" s="123">
        <f t="shared" si="88"/>
        <v>0</v>
      </c>
      <c r="Q1317" s="123">
        <f t="shared" si="89"/>
        <v>0</v>
      </c>
      <c r="R1317" s="8"/>
      <c r="S1317" s="8"/>
      <c r="T1317" s="8"/>
    </row>
    <row r="1318" spans="1:20" ht="11.25" outlineLevel="4" x14ac:dyDescent="0.2">
      <c r="A1318" s="10"/>
      <c r="B1318" s="116"/>
      <c r="C1318" s="117">
        <v>521</v>
      </c>
      <c r="D1318" s="118" t="s">
        <v>1187</v>
      </c>
      <c r="E1318" s="119" t="s">
        <v>1637</v>
      </c>
      <c r="F1318" s="120" t="s">
        <v>1638</v>
      </c>
      <c r="G1318" s="118" t="s">
        <v>338</v>
      </c>
      <c r="H1318" s="121">
        <v>40</v>
      </c>
      <c r="I1318" s="122"/>
      <c r="J1318" s="123">
        <f t="shared" si="85"/>
        <v>0</v>
      </c>
      <c r="K1318" s="121"/>
      <c r="L1318" s="121">
        <f t="shared" si="86"/>
        <v>0</v>
      </c>
      <c r="M1318" s="121"/>
      <c r="N1318" s="121">
        <f t="shared" si="87"/>
        <v>0</v>
      </c>
      <c r="O1318" s="123">
        <v>21</v>
      </c>
      <c r="P1318" s="123">
        <f t="shared" si="88"/>
        <v>0</v>
      </c>
      <c r="Q1318" s="123">
        <f t="shared" si="89"/>
        <v>0</v>
      </c>
      <c r="R1318" s="8"/>
      <c r="S1318" s="8"/>
      <c r="T1318" s="8"/>
    </row>
    <row r="1319" spans="1:20" ht="11.25" outlineLevel="4" x14ac:dyDescent="0.2">
      <c r="A1319" s="10"/>
      <c r="B1319" s="116"/>
      <c r="C1319" s="117">
        <v>522</v>
      </c>
      <c r="D1319" s="118" t="s">
        <v>1187</v>
      </c>
      <c r="E1319" s="119" t="s">
        <v>1639</v>
      </c>
      <c r="F1319" s="120" t="s">
        <v>1640</v>
      </c>
      <c r="G1319" s="118" t="s">
        <v>338</v>
      </c>
      <c r="H1319" s="121">
        <v>200</v>
      </c>
      <c r="I1319" s="122"/>
      <c r="J1319" s="123">
        <f t="shared" si="85"/>
        <v>0</v>
      </c>
      <c r="K1319" s="121"/>
      <c r="L1319" s="121">
        <f t="shared" si="86"/>
        <v>0</v>
      </c>
      <c r="M1319" s="121"/>
      <c r="N1319" s="121">
        <f t="shared" si="87"/>
        <v>0</v>
      </c>
      <c r="O1319" s="123">
        <v>21</v>
      </c>
      <c r="P1319" s="123">
        <f t="shared" si="88"/>
        <v>0</v>
      </c>
      <c r="Q1319" s="123">
        <f t="shared" si="89"/>
        <v>0</v>
      </c>
      <c r="R1319" s="8"/>
      <c r="S1319" s="8"/>
      <c r="T1319" s="8"/>
    </row>
    <row r="1320" spans="1:20" ht="11.25" outlineLevel="4" x14ac:dyDescent="0.2">
      <c r="A1320" s="10"/>
      <c r="B1320" s="116"/>
      <c r="C1320" s="117">
        <v>523</v>
      </c>
      <c r="D1320" s="118" t="s">
        <v>1187</v>
      </c>
      <c r="E1320" s="119" t="s">
        <v>1641</v>
      </c>
      <c r="F1320" s="120" t="s">
        <v>1642</v>
      </c>
      <c r="G1320" s="118" t="s">
        <v>338</v>
      </c>
      <c r="H1320" s="121">
        <v>180</v>
      </c>
      <c r="I1320" s="122"/>
      <c r="J1320" s="123">
        <f t="shared" si="85"/>
        <v>0</v>
      </c>
      <c r="K1320" s="121"/>
      <c r="L1320" s="121">
        <f t="shared" si="86"/>
        <v>0</v>
      </c>
      <c r="M1320" s="121"/>
      <c r="N1320" s="121">
        <f t="shared" si="87"/>
        <v>0</v>
      </c>
      <c r="O1320" s="123">
        <v>21</v>
      </c>
      <c r="P1320" s="123">
        <f t="shared" si="88"/>
        <v>0</v>
      </c>
      <c r="Q1320" s="123">
        <f t="shared" si="89"/>
        <v>0</v>
      </c>
      <c r="R1320" s="8"/>
      <c r="S1320" s="8"/>
      <c r="T1320" s="8"/>
    </row>
    <row r="1321" spans="1:20" ht="11.25" outlineLevel="4" x14ac:dyDescent="0.2">
      <c r="A1321" s="10"/>
      <c r="B1321" s="116"/>
      <c r="C1321" s="117">
        <v>524</v>
      </c>
      <c r="D1321" s="118" t="s">
        <v>1187</v>
      </c>
      <c r="E1321" s="119" t="s">
        <v>1643</v>
      </c>
      <c r="F1321" s="120" t="s">
        <v>1644</v>
      </c>
      <c r="G1321" s="118" t="s">
        <v>338</v>
      </c>
      <c r="H1321" s="121">
        <v>34</v>
      </c>
      <c r="I1321" s="122"/>
      <c r="J1321" s="123">
        <f t="shared" si="85"/>
        <v>0</v>
      </c>
      <c r="K1321" s="121"/>
      <c r="L1321" s="121">
        <f t="shared" si="86"/>
        <v>0</v>
      </c>
      <c r="M1321" s="121"/>
      <c r="N1321" s="121">
        <f t="shared" si="87"/>
        <v>0</v>
      </c>
      <c r="O1321" s="123">
        <v>21</v>
      </c>
      <c r="P1321" s="123">
        <f t="shared" si="88"/>
        <v>0</v>
      </c>
      <c r="Q1321" s="123">
        <f t="shared" si="89"/>
        <v>0</v>
      </c>
      <c r="R1321" s="8"/>
      <c r="S1321" s="8"/>
      <c r="T1321" s="8"/>
    </row>
    <row r="1322" spans="1:20" ht="11.25" outlineLevel="4" x14ac:dyDescent="0.2">
      <c r="A1322" s="10"/>
      <c r="B1322" s="116"/>
      <c r="C1322" s="117">
        <v>525</v>
      </c>
      <c r="D1322" s="118" t="s">
        <v>1187</v>
      </c>
      <c r="E1322" s="119" t="s">
        <v>1645</v>
      </c>
      <c r="F1322" s="120" t="s">
        <v>1646</v>
      </c>
      <c r="G1322" s="118" t="s">
        <v>338</v>
      </c>
      <c r="H1322" s="121">
        <v>68</v>
      </c>
      <c r="I1322" s="122"/>
      <c r="J1322" s="123">
        <f t="shared" si="85"/>
        <v>0</v>
      </c>
      <c r="K1322" s="121"/>
      <c r="L1322" s="121">
        <f t="shared" si="86"/>
        <v>0</v>
      </c>
      <c r="M1322" s="121"/>
      <c r="N1322" s="121">
        <f t="shared" si="87"/>
        <v>0</v>
      </c>
      <c r="O1322" s="123">
        <v>21</v>
      </c>
      <c r="P1322" s="123">
        <f t="shared" si="88"/>
        <v>0</v>
      </c>
      <c r="Q1322" s="123">
        <f t="shared" si="89"/>
        <v>0</v>
      </c>
      <c r="R1322" s="8"/>
      <c r="S1322" s="8"/>
      <c r="T1322" s="8"/>
    </row>
    <row r="1323" spans="1:20" ht="11.25" outlineLevel="4" x14ac:dyDescent="0.2">
      <c r="A1323" s="10"/>
      <c r="B1323" s="116"/>
      <c r="C1323" s="117">
        <v>526</v>
      </c>
      <c r="D1323" s="118" t="s">
        <v>1187</v>
      </c>
      <c r="E1323" s="119" t="s">
        <v>1647</v>
      </c>
      <c r="F1323" s="120" t="s">
        <v>1648</v>
      </c>
      <c r="G1323" s="118" t="s">
        <v>338</v>
      </c>
      <c r="H1323" s="121">
        <v>55</v>
      </c>
      <c r="I1323" s="122"/>
      <c r="J1323" s="123">
        <f t="shared" si="85"/>
        <v>0</v>
      </c>
      <c r="K1323" s="121"/>
      <c r="L1323" s="121">
        <f t="shared" si="86"/>
        <v>0</v>
      </c>
      <c r="M1323" s="121"/>
      <c r="N1323" s="121">
        <f t="shared" si="87"/>
        <v>0</v>
      </c>
      <c r="O1323" s="123">
        <v>21</v>
      </c>
      <c r="P1323" s="123">
        <f t="shared" si="88"/>
        <v>0</v>
      </c>
      <c r="Q1323" s="123">
        <f t="shared" si="89"/>
        <v>0</v>
      </c>
      <c r="R1323" s="8"/>
      <c r="S1323" s="8"/>
      <c r="T1323" s="8"/>
    </row>
    <row r="1324" spans="1:20" ht="11.25" outlineLevel="4" x14ac:dyDescent="0.2">
      <c r="A1324" s="10"/>
      <c r="B1324" s="116"/>
      <c r="C1324" s="117">
        <v>527</v>
      </c>
      <c r="D1324" s="118" t="s">
        <v>1187</v>
      </c>
      <c r="E1324" s="119" t="s">
        <v>1649</v>
      </c>
      <c r="F1324" s="120" t="s">
        <v>1506</v>
      </c>
      <c r="G1324" s="118" t="s">
        <v>338</v>
      </c>
      <c r="H1324" s="121">
        <v>38</v>
      </c>
      <c r="I1324" s="122"/>
      <c r="J1324" s="123">
        <f t="shared" si="85"/>
        <v>0</v>
      </c>
      <c r="K1324" s="121"/>
      <c r="L1324" s="121">
        <f t="shared" si="86"/>
        <v>0</v>
      </c>
      <c r="M1324" s="121"/>
      <c r="N1324" s="121">
        <f t="shared" si="87"/>
        <v>0</v>
      </c>
      <c r="O1324" s="123">
        <v>21</v>
      </c>
      <c r="P1324" s="123">
        <f t="shared" si="88"/>
        <v>0</v>
      </c>
      <c r="Q1324" s="123">
        <f t="shared" si="89"/>
        <v>0</v>
      </c>
      <c r="R1324" s="8"/>
      <c r="S1324" s="8"/>
      <c r="T1324" s="8"/>
    </row>
    <row r="1325" spans="1:20" ht="11.25" outlineLevel="4" x14ac:dyDescent="0.2">
      <c r="A1325" s="10"/>
      <c r="B1325" s="116"/>
      <c r="C1325" s="117">
        <v>528</v>
      </c>
      <c r="D1325" s="118" t="s">
        <v>1187</v>
      </c>
      <c r="E1325" s="119" t="s">
        <v>1650</v>
      </c>
      <c r="F1325" s="120" t="s">
        <v>1508</v>
      </c>
      <c r="G1325" s="118" t="s">
        <v>338</v>
      </c>
      <c r="H1325" s="121">
        <v>68</v>
      </c>
      <c r="I1325" s="122"/>
      <c r="J1325" s="123">
        <f t="shared" si="85"/>
        <v>0</v>
      </c>
      <c r="K1325" s="121"/>
      <c r="L1325" s="121">
        <f t="shared" si="86"/>
        <v>0</v>
      </c>
      <c r="M1325" s="121"/>
      <c r="N1325" s="121">
        <f t="shared" si="87"/>
        <v>0</v>
      </c>
      <c r="O1325" s="123">
        <v>21</v>
      </c>
      <c r="P1325" s="123">
        <f t="shared" si="88"/>
        <v>0</v>
      </c>
      <c r="Q1325" s="123">
        <f t="shared" si="89"/>
        <v>0</v>
      </c>
      <c r="R1325" s="8"/>
      <c r="S1325" s="8"/>
      <c r="T1325" s="8"/>
    </row>
    <row r="1326" spans="1:20" ht="11.25" outlineLevel="4" x14ac:dyDescent="0.2">
      <c r="A1326" s="10"/>
      <c r="B1326" s="116"/>
      <c r="C1326" s="117">
        <v>529</v>
      </c>
      <c r="D1326" s="118" t="s">
        <v>1187</v>
      </c>
      <c r="E1326" s="119" t="s">
        <v>1651</v>
      </c>
      <c r="F1326" s="120" t="s">
        <v>1652</v>
      </c>
      <c r="G1326" s="118" t="s">
        <v>332</v>
      </c>
      <c r="H1326" s="121">
        <v>50</v>
      </c>
      <c r="I1326" s="122"/>
      <c r="J1326" s="123">
        <f t="shared" si="85"/>
        <v>0</v>
      </c>
      <c r="K1326" s="121"/>
      <c r="L1326" s="121">
        <f t="shared" si="86"/>
        <v>0</v>
      </c>
      <c r="M1326" s="121"/>
      <c r="N1326" s="121">
        <f t="shared" si="87"/>
        <v>0</v>
      </c>
      <c r="O1326" s="123">
        <v>21</v>
      </c>
      <c r="P1326" s="123">
        <f t="shared" si="88"/>
        <v>0</v>
      </c>
      <c r="Q1326" s="123">
        <f t="shared" si="89"/>
        <v>0</v>
      </c>
      <c r="R1326" s="8"/>
      <c r="S1326" s="8"/>
      <c r="T1326" s="8"/>
    </row>
    <row r="1327" spans="1:20" ht="11.25" outlineLevel="4" x14ac:dyDescent="0.2">
      <c r="A1327" s="10"/>
      <c r="B1327" s="116"/>
      <c r="C1327" s="117">
        <v>530</v>
      </c>
      <c r="D1327" s="118" t="s">
        <v>1187</v>
      </c>
      <c r="E1327" s="119" t="s">
        <v>1653</v>
      </c>
      <c r="F1327" s="120" t="s">
        <v>1654</v>
      </c>
      <c r="G1327" s="118" t="s">
        <v>332</v>
      </c>
      <c r="H1327" s="121">
        <v>42</v>
      </c>
      <c r="I1327" s="122"/>
      <c r="J1327" s="123">
        <f t="shared" si="85"/>
        <v>0</v>
      </c>
      <c r="K1327" s="121"/>
      <c r="L1327" s="121">
        <f t="shared" si="86"/>
        <v>0</v>
      </c>
      <c r="M1327" s="121"/>
      <c r="N1327" s="121">
        <f t="shared" si="87"/>
        <v>0</v>
      </c>
      <c r="O1327" s="123">
        <v>21</v>
      </c>
      <c r="P1327" s="123">
        <f t="shared" si="88"/>
        <v>0</v>
      </c>
      <c r="Q1327" s="123">
        <f t="shared" si="89"/>
        <v>0</v>
      </c>
      <c r="R1327" s="8"/>
      <c r="S1327" s="8"/>
      <c r="T1327" s="8"/>
    </row>
    <row r="1328" spans="1:20" ht="11.25" outlineLevel="4" x14ac:dyDescent="0.2">
      <c r="A1328" s="10"/>
      <c r="B1328" s="116"/>
      <c r="C1328" s="117">
        <v>531</v>
      </c>
      <c r="D1328" s="118" t="s">
        <v>1187</v>
      </c>
      <c r="E1328" s="119" t="s">
        <v>1655</v>
      </c>
      <c r="F1328" s="120" t="s">
        <v>1656</v>
      </c>
      <c r="G1328" s="118" t="s">
        <v>332</v>
      </c>
      <c r="H1328" s="121">
        <v>45</v>
      </c>
      <c r="I1328" s="122"/>
      <c r="J1328" s="123">
        <f t="shared" si="85"/>
        <v>0</v>
      </c>
      <c r="K1328" s="121"/>
      <c r="L1328" s="121">
        <f t="shared" si="86"/>
        <v>0</v>
      </c>
      <c r="M1328" s="121"/>
      <c r="N1328" s="121">
        <f t="shared" si="87"/>
        <v>0</v>
      </c>
      <c r="O1328" s="123">
        <v>21</v>
      </c>
      <c r="P1328" s="123">
        <f t="shared" si="88"/>
        <v>0</v>
      </c>
      <c r="Q1328" s="123">
        <f t="shared" si="89"/>
        <v>0</v>
      </c>
      <c r="R1328" s="8"/>
      <c r="S1328" s="8"/>
      <c r="T1328" s="8"/>
    </row>
    <row r="1329" spans="1:20" ht="11.25" outlineLevel="4" x14ac:dyDescent="0.2">
      <c r="A1329" s="10"/>
      <c r="B1329" s="116"/>
      <c r="C1329" s="117">
        <v>532</v>
      </c>
      <c r="D1329" s="118" t="s">
        <v>1187</v>
      </c>
      <c r="E1329" s="119" t="s">
        <v>1657</v>
      </c>
      <c r="F1329" s="120" t="s">
        <v>1658</v>
      </c>
      <c r="G1329" s="118" t="s">
        <v>332</v>
      </c>
      <c r="H1329" s="121">
        <v>20</v>
      </c>
      <c r="I1329" s="122"/>
      <c r="J1329" s="123">
        <f t="shared" si="85"/>
        <v>0</v>
      </c>
      <c r="K1329" s="121"/>
      <c r="L1329" s="121">
        <f t="shared" si="86"/>
        <v>0</v>
      </c>
      <c r="M1329" s="121"/>
      <c r="N1329" s="121">
        <f t="shared" si="87"/>
        <v>0</v>
      </c>
      <c r="O1329" s="123">
        <v>21</v>
      </c>
      <c r="P1329" s="123">
        <f t="shared" si="88"/>
        <v>0</v>
      </c>
      <c r="Q1329" s="123">
        <f t="shared" si="89"/>
        <v>0</v>
      </c>
      <c r="R1329" s="8"/>
      <c r="S1329" s="8"/>
      <c r="T1329" s="8"/>
    </row>
    <row r="1330" spans="1:20" ht="11.25" outlineLevel="4" x14ac:dyDescent="0.2">
      <c r="A1330" s="10"/>
      <c r="B1330" s="116"/>
      <c r="C1330" s="117">
        <v>533</v>
      </c>
      <c r="D1330" s="118" t="s">
        <v>1187</v>
      </c>
      <c r="E1330" s="119" t="s">
        <v>1659</v>
      </c>
      <c r="F1330" s="120" t="s">
        <v>1660</v>
      </c>
      <c r="G1330" s="118" t="s">
        <v>332</v>
      </c>
      <c r="H1330" s="121">
        <v>6</v>
      </c>
      <c r="I1330" s="122"/>
      <c r="J1330" s="123">
        <f t="shared" si="85"/>
        <v>0</v>
      </c>
      <c r="K1330" s="121"/>
      <c r="L1330" s="121">
        <f t="shared" si="86"/>
        <v>0</v>
      </c>
      <c r="M1330" s="121"/>
      <c r="N1330" s="121">
        <f t="shared" si="87"/>
        <v>0</v>
      </c>
      <c r="O1330" s="123">
        <v>21</v>
      </c>
      <c r="P1330" s="123">
        <f t="shared" si="88"/>
        <v>0</v>
      </c>
      <c r="Q1330" s="123">
        <f t="shared" si="89"/>
        <v>0</v>
      </c>
      <c r="R1330" s="8"/>
      <c r="S1330" s="8"/>
      <c r="T1330" s="8"/>
    </row>
    <row r="1331" spans="1:20" ht="11.25" outlineLevel="4" x14ac:dyDescent="0.2">
      <c r="A1331" s="10"/>
      <c r="B1331" s="116"/>
      <c r="C1331" s="117">
        <v>534</v>
      </c>
      <c r="D1331" s="118" t="s">
        <v>1187</v>
      </c>
      <c r="E1331" s="119" t="s">
        <v>1661</v>
      </c>
      <c r="F1331" s="120" t="s">
        <v>1514</v>
      </c>
      <c r="G1331" s="118" t="s">
        <v>332</v>
      </c>
      <c r="H1331" s="121">
        <v>1</v>
      </c>
      <c r="I1331" s="122"/>
      <c r="J1331" s="123">
        <f t="shared" si="85"/>
        <v>0</v>
      </c>
      <c r="K1331" s="121"/>
      <c r="L1331" s="121">
        <f t="shared" si="86"/>
        <v>0</v>
      </c>
      <c r="M1331" s="121"/>
      <c r="N1331" s="121">
        <f t="shared" si="87"/>
        <v>0</v>
      </c>
      <c r="O1331" s="123">
        <v>21</v>
      </c>
      <c r="P1331" s="123">
        <f t="shared" si="88"/>
        <v>0</v>
      </c>
      <c r="Q1331" s="123">
        <f t="shared" si="89"/>
        <v>0</v>
      </c>
      <c r="R1331" s="8"/>
      <c r="S1331" s="8"/>
      <c r="T1331" s="8"/>
    </row>
    <row r="1332" spans="1:20" ht="11.25" outlineLevel="4" x14ac:dyDescent="0.2">
      <c r="A1332" s="10"/>
      <c r="B1332" s="116"/>
      <c r="C1332" s="117">
        <v>535</v>
      </c>
      <c r="D1332" s="118" t="s">
        <v>1187</v>
      </c>
      <c r="E1332" s="119" t="s">
        <v>1662</v>
      </c>
      <c r="F1332" s="120" t="s">
        <v>1663</v>
      </c>
      <c r="G1332" s="118" t="s">
        <v>332</v>
      </c>
      <c r="H1332" s="121">
        <v>10</v>
      </c>
      <c r="I1332" s="122"/>
      <c r="J1332" s="123">
        <f t="shared" ref="J1332:J1363" si="90">H1332*I1332</f>
        <v>0</v>
      </c>
      <c r="K1332" s="121"/>
      <c r="L1332" s="121">
        <f t="shared" ref="L1332:L1363" si="91">H1332*K1332</f>
        <v>0</v>
      </c>
      <c r="M1332" s="121"/>
      <c r="N1332" s="121">
        <f t="shared" ref="N1332:N1363" si="92">H1332*M1332</f>
        <v>0</v>
      </c>
      <c r="O1332" s="123">
        <v>21</v>
      </c>
      <c r="P1332" s="123">
        <f t="shared" ref="P1332:P1363" si="93">J1332*(O1332/100)</f>
        <v>0</v>
      </c>
      <c r="Q1332" s="123">
        <f t="shared" ref="Q1332:Q1363" si="94">J1332+P1332</f>
        <v>0</v>
      </c>
      <c r="R1332" s="8"/>
      <c r="S1332" s="8"/>
      <c r="T1332" s="8"/>
    </row>
    <row r="1333" spans="1:20" ht="11.25" outlineLevel="4" x14ac:dyDescent="0.2">
      <c r="A1333" s="10"/>
      <c r="B1333" s="116"/>
      <c r="C1333" s="117">
        <v>536</v>
      </c>
      <c r="D1333" s="118" t="s">
        <v>1187</v>
      </c>
      <c r="E1333" s="119" t="s">
        <v>1664</v>
      </c>
      <c r="F1333" s="120" t="s">
        <v>1665</v>
      </c>
      <c r="G1333" s="118" t="s">
        <v>332</v>
      </c>
      <c r="H1333" s="121">
        <v>4</v>
      </c>
      <c r="I1333" s="122"/>
      <c r="J1333" s="123">
        <f t="shared" si="90"/>
        <v>0</v>
      </c>
      <c r="K1333" s="121"/>
      <c r="L1333" s="121">
        <f t="shared" si="91"/>
        <v>0</v>
      </c>
      <c r="M1333" s="121"/>
      <c r="N1333" s="121">
        <f t="shared" si="92"/>
        <v>0</v>
      </c>
      <c r="O1333" s="123">
        <v>21</v>
      </c>
      <c r="P1333" s="123">
        <f t="shared" si="93"/>
        <v>0</v>
      </c>
      <c r="Q1333" s="123">
        <f t="shared" si="94"/>
        <v>0</v>
      </c>
      <c r="R1333" s="8"/>
      <c r="S1333" s="8"/>
      <c r="T1333" s="8"/>
    </row>
    <row r="1334" spans="1:20" ht="11.25" outlineLevel="4" x14ac:dyDescent="0.2">
      <c r="A1334" s="10"/>
      <c r="B1334" s="116"/>
      <c r="C1334" s="117">
        <v>537</v>
      </c>
      <c r="D1334" s="118" t="s">
        <v>1187</v>
      </c>
      <c r="E1334" s="119" t="s">
        <v>1666</v>
      </c>
      <c r="F1334" s="120" t="s">
        <v>1667</v>
      </c>
      <c r="G1334" s="118" t="s">
        <v>332</v>
      </c>
      <c r="H1334" s="121">
        <v>3</v>
      </c>
      <c r="I1334" s="122"/>
      <c r="J1334" s="123">
        <f t="shared" si="90"/>
        <v>0</v>
      </c>
      <c r="K1334" s="121"/>
      <c r="L1334" s="121">
        <f t="shared" si="91"/>
        <v>0</v>
      </c>
      <c r="M1334" s="121"/>
      <c r="N1334" s="121">
        <f t="shared" si="92"/>
        <v>0</v>
      </c>
      <c r="O1334" s="123">
        <v>21</v>
      </c>
      <c r="P1334" s="123">
        <f t="shared" si="93"/>
        <v>0</v>
      </c>
      <c r="Q1334" s="123">
        <f t="shared" si="94"/>
        <v>0</v>
      </c>
      <c r="R1334" s="8"/>
      <c r="S1334" s="8"/>
      <c r="T1334" s="8"/>
    </row>
    <row r="1335" spans="1:20" ht="11.25" outlineLevel="4" x14ac:dyDescent="0.2">
      <c r="A1335" s="10"/>
      <c r="B1335" s="116"/>
      <c r="C1335" s="117">
        <v>538</v>
      </c>
      <c r="D1335" s="118" t="s">
        <v>1187</v>
      </c>
      <c r="E1335" s="119" t="s">
        <v>1668</v>
      </c>
      <c r="F1335" s="120" t="s">
        <v>1520</v>
      </c>
      <c r="G1335" s="118" t="s">
        <v>332</v>
      </c>
      <c r="H1335" s="121">
        <v>2</v>
      </c>
      <c r="I1335" s="122"/>
      <c r="J1335" s="123">
        <f t="shared" si="90"/>
        <v>0</v>
      </c>
      <c r="K1335" s="121"/>
      <c r="L1335" s="121">
        <f t="shared" si="91"/>
        <v>0</v>
      </c>
      <c r="M1335" s="121"/>
      <c r="N1335" s="121">
        <f t="shared" si="92"/>
        <v>0</v>
      </c>
      <c r="O1335" s="123">
        <v>21</v>
      </c>
      <c r="P1335" s="123">
        <f t="shared" si="93"/>
        <v>0</v>
      </c>
      <c r="Q1335" s="123">
        <f t="shared" si="94"/>
        <v>0</v>
      </c>
      <c r="R1335" s="8"/>
      <c r="S1335" s="8"/>
      <c r="T1335" s="8"/>
    </row>
    <row r="1336" spans="1:20" ht="11.25" outlineLevel="4" x14ac:dyDescent="0.2">
      <c r="A1336" s="10"/>
      <c r="B1336" s="116"/>
      <c r="C1336" s="117">
        <v>539</v>
      </c>
      <c r="D1336" s="118" t="s">
        <v>1187</v>
      </c>
      <c r="E1336" s="119" t="s">
        <v>1669</v>
      </c>
      <c r="F1336" s="120" t="s">
        <v>1670</v>
      </c>
      <c r="G1336" s="118" t="s">
        <v>332</v>
      </c>
      <c r="H1336" s="121">
        <v>11</v>
      </c>
      <c r="I1336" s="122"/>
      <c r="J1336" s="123">
        <f t="shared" si="90"/>
        <v>0</v>
      </c>
      <c r="K1336" s="121"/>
      <c r="L1336" s="121">
        <f t="shared" si="91"/>
        <v>0</v>
      </c>
      <c r="M1336" s="121"/>
      <c r="N1336" s="121">
        <f t="shared" si="92"/>
        <v>0</v>
      </c>
      <c r="O1336" s="123">
        <v>21</v>
      </c>
      <c r="P1336" s="123">
        <f t="shared" si="93"/>
        <v>0</v>
      </c>
      <c r="Q1336" s="123">
        <f t="shared" si="94"/>
        <v>0</v>
      </c>
      <c r="R1336" s="8"/>
      <c r="S1336" s="8"/>
      <c r="T1336" s="8"/>
    </row>
    <row r="1337" spans="1:20" ht="11.25" outlineLevel="4" x14ac:dyDescent="0.2">
      <c r="A1337" s="10"/>
      <c r="B1337" s="116"/>
      <c r="C1337" s="117">
        <v>540</v>
      </c>
      <c r="D1337" s="118" t="s">
        <v>1187</v>
      </c>
      <c r="E1337" s="119" t="s">
        <v>1671</v>
      </c>
      <c r="F1337" s="120" t="s">
        <v>1524</v>
      </c>
      <c r="G1337" s="118" t="s">
        <v>332</v>
      </c>
      <c r="H1337" s="121">
        <v>2</v>
      </c>
      <c r="I1337" s="122"/>
      <c r="J1337" s="123">
        <f t="shared" si="90"/>
        <v>0</v>
      </c>
      <c r="K1337" s="121"/>
      <c r="L1337" s="121">
        <f t="shared" si="91"/>
        <v>0</v>
      </c>
      <c r="M1337" s="121"/>
      <c r="N1337" s="121">
        <f t="shared" si="92"/>
        <v>0</v>
      </c>
      <c r="O1337" s="123">
        <v>21</v>
      </c>
      <c r="P1337" s="123">
        <f t="shared" si="93"/>
        <v>0</v>
      </c>
      <c r="Q1337" s="123">
        <f t="shared" si="94"/>
        <v>0</v>
      </c>
      <c r="R1337" s="8"/>
      <c r="S1337" s="8"/>
      <c r="T1337" s="8"/>
    </row>
    <row r="1338" spans="1:20" ht="11.25" outlineLevel="4" x14ac:dyDescent="0.2">
      <c r="A1338" s="10"/>
      <c r="B1338" s="116"/>
      <c r="C1338" s="117">
        <v>541</v>
      </c>
      <c r="D1338" s="118" t="s">
        <v>1187</v>
      </c>
      <c r="E1338" s="119" t="s">
        <v>1672</v>
      </c>
      <c r="F1338" s="120" t="s">
        <v>1526</v>
      </c>
      <c r="G1338" s="118" t="s">
        <v>332</v>
      </c>
      <c r="H1338" s="121">
        <v>8</v>
      </c>
      <c r="I1338" s="122"/>
      <c r="J1338" s="123">
        <f t="shared" si="90"/>
        <v>0</v>
      </c>
      <c r="K1338" s="121"/>
      <c r="L1338" s="121">
        <f t="shared" si="91"/>
        <v>0</v>
      </c>
      <c r="M1338" s="121"/>
      <c r="N1338" s="121">
        <f t="shared" si="92"/>
        <v>0</v>
      </c>
      <c r="O1338" s="123">
        <v>21</v>
      </c>
      <c r="P1338" s="123">
        <f t="shared" si="93"/>
        <v>0</v>
      </c>
      <c r="Q1338" s="123">
        <f t="shared" si="94"/>
        <v>0</v>
      </c>
      <c r="R1338" s="8"/>
      <c r="S1338" s="8"/>
      <c r="T1338" s="8"/>
    </row>
    <row r="1339" spans="1:20" ht="11.25" outlineLevel="4" x14ac:dyDescent="0.2">
      <c r="A1339" s="10"/>
      <c r="B1339" s="116"/>
      <c r="C1339" s="117">
        <v>542</v>
      </c>
      <c r="D1339" s="118" t="s">
        <v>1187</v>
      </c>
      <c r="E1339" s="119" t="s">
        <v>1673</v>
      </c>
      <c r="F1339" s="120" t="s">
        <v>1674</v>
      </c>
      <c r="G1339" s="118" t="s">
        <v>332</v>
      </c>
      <c r="H1339" s="121">
        <v>2</v>
      </c>
      <c r="I1339" s="122"/>
      <c r="J1339" s="123">
        <f t="shared" si="90"/>
        <v>0</v>
      </c>
      <c r="K1339" s="121"/>
      <c r="L1339" s="121">
        <f t="shared" si="91"/>
        <v>0</v>
      </c>
      <c r="M1339" s="121"/>
      <c r="N1339" s="121">
        <f t="shared" si="92"/>
        <v>0</v>
      </c>
      <c r="O1339" s="123">
        <v>21</v>
      </c>
      <c r="P1339" s="123">
        <f t="shared" si="93"/>
        <v>0</v>
      </c>
      <c r="Q1339" s="123">
        <f t="shared" si="94"/>
        <v>0</v>
      </c>
      <c r="R1339" s="8"/>
      <c r="S1339" s="8"/>
      <c r="T1339" s="8"/>
    </row>
    <row r="1340" spans="1:20" ht="11.25" outlineLevel="4" x14ac:dyDescent="0.2">
      <c r="A1340" s="10"/>
      <c r="B1340" s="116"/>
      <c r="C1340" s="117">
        <v>543</v>
      </c>
      <c r="D1340" s="118" t="s">
        <v>1187</v>
      </c>
      <c r="E1340" s="119" t="s">
        <v>1675</v>
      </c>
      <c r="F1340" s="120" t="s">
        <v>1676</v>
      </c>
      <c r="G1340" s="118" t="s">
        <v>332</v>
      </c>
      <c r="H1340" s="121">
        <v>90</v>
      </c>
      <c r="I1340" s="122"/>
      <c r="J1340" s="123">
        <f t="shared" si="90"/>
        <v>0</v>
      </c>
      <c r="K1340" s="121"/>
      <c r="L1340" s="121">
        <f t="shared" si="91"/>
        <v>0</v>
      </c>
      <c r="M1340" s="121"/>
      <c r="N1340" s="121">
        <f t="shared" si="92"/>
        <v>0</v>
      </c>
      <c r="O1340" s="123">
        <v>21</v>
      </c>
      <c r="P1340" s="123">
        <f t="shared" si="93"/>
        <v>0</v>
      </c>
      <c r="Q1340" s="123">
        <f t="shared" si="94"/>
        <v>0</v>
      </c>
      <c r="R1340" s="8"/>
      <c r="S1340" s="8"/>
      <c r="T1340" s="8"/>
    </row>
    <row r="1341" spans="1:20" ht="11.25" outlineLevel="4" x14ac:dyDescent="0.2">
      <c r="A1341" s="10"/>
      <c r="B1341" s="116"/>
      <c r="C1341" s="117">
        <v>544</v>
      </c>
      <c r="D1341" s="118" t="s">
        <v>1187</v>
      </c>
      <c r="E1341" s="119" t="s">
        <v>1677</v>
      </c>
      <c r="F1341" s="120" t="s">
        <v>1678</v>
      </c>
      <c r="G1341" s="118" t="s">
        <v>332</v>
      </c>
      <c r="H1341" s="121">
        <v>1</v>
      </c>
      <c r="I1341" s="122"/>
      <c r="J1341" s="123">
        <f t="shared" si="90"/>
        <v>0</v>
      </c>
      <c r="K1341" s="121"/>
      <c r="L1341" s="121">
        <f t="shared" si="91"/>
        <v>0</v>
      </c>
      <c r="M1341" s="121"/>
      <c r="N1341" s="121">
        <f t="shared" si="92"/>
        <v>0</v>
      </c>
      <c r="O1341" s="123">
        <v>21</v>
      </c>
      <c r="P1341" s="123">
        <f t="shared" si="93"/>
        <v>0</v>
      </c>
      <c r="Q1341" s="123">
        <f t="shared" si="94"/>
        <v>0</v>
      </c>
      <c r="R1341" s="8"/>
      <c r="S1341" s="8"/>
      <c r="T1341" s="8"/>
    </row>
    <row r="1342" spans="1:20" ht="11.25" outlineLevel="4" x14ac:dyDescent="0.2">
      <c r="A1342" s="10"/>
      <c r="B1342" s="116"/>
      <c r="C1342" s="117">
        <v>545</v>
      </c>
      <c r="D1342" s="118" t="s">
        <v>1187</v>
      </c>
      <c r="E1342" s="119" t="s">
        <v>1679</v>
      </c>
      <c r="F1342" s="120" t="s">
        <v>1534</v>
      </c>
      <c r="G1342" s="118" t="s">
        <v>332</v>
      </c>
      <c r="H1342" s="121">
        <v>8</v>
      </c>
      <c r="I1342" s="122"/>
      <c r="J1342" s="123">
        <f t="shared" si="90"/>
        <v>0</v>
      </c>
      <c r="K1342" s="121"/>
      <c r="L1342" s="121">
        <f t="shared" si="91"/>
        <v>0</v>
      </c>
      <c r="M1342" s="121"/>
      <c r="N1342" s="121">
        <f t="shared" si="92"/>
        <v>0</v>
      </c>
      <c r="O1342" s="123">
        <v>21</v>
      </c>
      <c r="P1342" s="123">
        <f t="shared" si="93"/>
        <v>0</v>
      </c>
      <c r="Q1342" s="123">
        <f t="shared" si="94"/>
        <v>0</v>
      </c>
      <c r="R1342" s="8"/>
      <c r="S1342" s="8"/>
      <c r="T1342" s="8"/>
    </row>
    <row r="1343" spans="1:20" ht="11.25" outlineLevel="4" x14ac:dyDescent="0.2">
      <c r="A1343" s="10"/>
      <c r="B1343" s="116"/>
      <c r="C1343" s="117">
        <v>546</v>
      </c>
      <c r="D1343" s="118" t="s">
        <v>1187</v>
      </c>
      <c r="E1343" s="119" t="s">
        <v>1680</v>
      </c>
      <c r="F1343" s="120" t="s">
        <v>1536</v>
      </c>
      <c r="G1343" s="118" t="s">
        <v>332</v>
      </c>
      <c r="H1343" s="121">
        <v>1</v>
      </c>
      <c r="I1343" s="122"/>
      <c r="J1343" s="123">
        <f t="shared" si="90"/>
        <v>0</v>
      </c>
      <c r="K1343" s="121"/>
      <c r="L1343" s="121">
        <f t="shared" si="91"/>
        <v>0</v>
      </c>
      <c r="M1343" s="121"/>
      <c r="N1343" s="121">
        <f t="shared" si="92"/>
        <v>0</v>
      </c>
      <c r="O1343" s="123">
        <v>21</v>
      </c>
      <c r="P1343" s="123">
        <f t="shared" si="93"/>
        <v>0</v>
      </c>
      <c r="Q1343" s="123">
        <f t="shared" si="94"/>
        <v>0</v>
      </c>
      <c r="R1343" s="8"/>
      <c r="S1343" s="8"/>
      <c r="T1343" s="8"/>
    </row>
    <row r="1344" spans="1:20" ht="11.25" outlineLevel="4" x14ac:dyDescent="0.2">
      <c r="A1344" s="10"/>
      <c r="B1344" s="116"/>
      <c r="C1344" s="117">
        <v>547</v>
      </c>
      <c r="D1344" s="118" t="s">
        <v>1187</v>
      </c>
      <c r="E1344" s="119" t="s">
        <v>1681</v>
      </c>
      <c r="F1344" s="120" t="s">
        <v>1538</v>
      </c>
      <c r="G1344" s="118" t="s">
        <v>332</v>
      </c>
      <c r="H1344" s="121">
        <v>16</v>
      </c>
      <c r="I1344" s="122"/>
      <c r="J1344" s="123">
        <f t="shared" si="90"/>
        <v>0</v>
      </c>
      <c r="K1344" s="121"/>
      <c r="L1344" s="121">
        <f t="shared" si="91"/>
        <v>0</v>
      </c>
      <c r="M1344" s="121"/>
      <c r="N1344" s="121">
        <f t="shared" si="92"/>
        <v>0</v>
      </c>
      <c r="O1344" s="123">
        <v>21</v>
      </c>
      <c r="P1344" s="123">
        <f t="shared" si="93"/>
        <v>0</v>
      </c>
      <c r="Q1344" s="123">
        <f t="shared" si="94"/>
        <v>0</v>
      </c>
      <c r="R1344" s="8"/>
      <c r="S1344" s="8"/>
      <c r="T1344" s="8"/>
    </row>
    <row r="1345" spans="1:20" ht="11.25" outlineLevel="4" x14ac:dyDescent="0.2">
      <c r="A1345" s="10"/>
      <c r="B1345" s="116"/>
      <c r="C1345" s="117">
        <v>548</v>
      </c>
      <c r="D1345" s="118" t="s">
        <v>1187</v>
      </c>
      <c r="E1345" s="119" t="s">
        <v>1682</v>
      </c>
      <c r="F1345" s="120" t="s">
        <v>1540</v>
      </c>
      <c r="G1345" s="118" t="s">
        <v>332</v>
      </c>
      <c r="H1345" s="121">
        <v>5</v>
      </c>
      <c r="I1345" s="122"/>
      <c r="J1345" s="123">
        <f t="shared" si="90"/>
        <v>0</v>
      </c>
      <c r="K1345" s="121"/>
      <c r="L1345" s="121">
        <f t="shared" si="91"/>
        <v>0</v>
      </c>
      <c r="M1345" s="121"/>
      <c r="N1345" s="121">
        <f t="shared" si="92"/>
        <v>0</v>
      </c>
      <c r="O1345" s="123">
        <v>21</v>
      </c>
      <c r="P1345" s="123">
        <f t="shared" si="93"/>
        <v>0</v>
      </c>
      <c r="Q1345" s="123">
        <f t="shared" si="94"/>
        <v>0</v>
      </c>
      <c r="R1345" s="8"/>
      <c r="S1345" s="8"/>
      <c r="T1345" s="8"/>
    </row>
    <row r="1346" spans="1:20" ht="11.25" outlineLevel="4" x14ac:dyDescent="0.2">
      <c r="A1346" s="10"/>
      <c r="B1346" s="116"/>
      <c r="C1346" s="117">
        <v>549</v>
      </c>
      <c r="D1346" s="118" t="s">
        <v>1187</v>
      </c>
      <c r="E1346" s="119" t="s">
        <v>1683</v>
      </c>
      <c r="F1346" s="120" t="s">
        <v>1542</v>
      </c>
      <c r="G1346" s="118" t="s">
        <v>332</v>
      </c>
      <c r="H1346" s="121">
        <v>44</v>
      </c>
      <c r="I1346" s="122"/>
      <c r="J1346" s="123">
        <f t="shared" si="90"/>
        <v>0</v>
      </c>
      <c r="K1346" s="121"/>
      <c r="L1346" s="121">
        <f t="shared" si="91"/>
        <v>0</v>
      </c>
      <c r="M1346" s="121"/>
      <c r="N1346" s="121">
        <f t="shared" si="92"/>
        <v>0</v>
      </c>
      <c r="O1346" s="123">
        <v>21</v>
      </c>
      <c r="P1346" s="123">
        <f t="shared" si="93"/>
        <v>0</v>
      </c>
      <c r="Q1346" s="123">
        <f t="shared" si="94"/>
        <v>0</v>
      </c>
      <c r="R1346" s="8"/>
      <c r="S1346" s="8"/>
      <c r="T1346" s="8"/>
    </row>
    <row r="1347" spans="1:20" ht="11.25" outlineLevel="4" x14ac:dyDescent="0.2">
      <c r="A1347" s="10"/>
      <c r="B1347" s="116"/>
      <c r="C1347" s="117">
        <v>550</v>
      </c>
      <c r="D1347" s="118" t="s">
        <v>1187</v>
      </c>
      <c r="E1347" s="119" t="s">
        <v>1684</v>
      </c>
      <c r="F1347" s="120" t="s">
        <v>1544</v>
      </c>
      <c r="G1347" s="118" t="s">
        <v>332</v>
      </c>
      <c r="H1347" s="121">
        <v>3</v>
      </c>
      <c r="I1347" s="122"/>
      <c r="J1347" s="123">
        <f t="shared" si="90"/>
        <v>0</v>
      </c>
      <c r="K1347" s="121"/>
      <c r="L1347" s="121">
        <f t="shared" si="91"/>
        <v>0</v>
      </c>
      <c r="M1347" s="121"/>
      <c r="N1347" s="121">
        <f t="shared" si="92"/>
        <v>0</v>
      </c>
      <c r="O1347" s="123">
        <v>21</v>
      </c>
      <c r="P1347" s="123">
        <f t="shared" si="93"/>
        <v>0</v>
      </c>
      <c r="Q1347" s="123">
        <f t="shared" si="94"/>
        <v>0</v>
      </c>
      <c r="R1347" s="8"/>
      <c r="S1347" s="8"/>
      <c r="T1347" s="8"/>
    </row>
    <row r="1348" spans="1:20" ht="11.25" outlineLevel="4" x14ac:dyDescent="0.2">
      <c r="A1348" s="10"/>
      <c r="B1348" s="116"/>
      <c r="C1348" s="117">
        <v>551</v>
      </c>
      <c r="D1348" s="118" t="s">
        <v>1187</v>
      </c>
      <c r="E1348" s="119" t="s">
        <v>1685</v>
      </c>
      <c r="F1348" s="120" t="s">
        <v>1686</v>
      </c>
      <c r="G1348" s="118" t="s">
        <v>332</v>
      </c>
      <c r="H1348" s="121">
        <v>29</v>
      </c>
      <c r="I1348" s="122"/>
      <c r="J1348" s="123">
        <f t="shared" si="90"/>
        <v>0</v>
      </c>
      <c r="K1348" s="121"/>
      <c r="L1348" s="121">
        <f t="shared" si="91"/>
        <v>0</v>
      </c>
      <c r="M1348" s="121"/>
      <c r="N1348" s="121">
        <f t="shared" si="92"/>
        <v>0</v>
      </c>
      <c r="O1348" s="123">
        <v>21</v>
      </c>
      <c r="P1348" s="123">
        <f t="shared" si="93"/>
        <v>0</v>
      </c>
      <c r="Q1348" s="123">
        <f t="shared" si="94"/>
        <v>0</v>
      </c>
      <c r="R1348" s="8"/>
      <c r="S1348" s="8"/>
      <c r="T1348" s="8"/>
    </row>
    <row r="1349" spans="1:20" ht="11.25" outlineLevel="4" x14ac:dyDescent="0.2">
      <c r="A1349" s="10"/>
      <c r="B1349" s="116"/>
      <c r="C1349" s="117">
        <v>552</v>
      </c>
      <c r="D1349" s="118" t="s">
        <v>1187</v>
      </c>
      <c r="E1349" s="119" t="s">
        <v>1687</v>
      </c>
      <c r="F1349" s="120" t="s">
        <v>1688</v>
      </c>
      <c r="G1349" s="118" t="s">
        <v>332</v>
      </c>
      <c r="H1349" s="121">
        <v>1</v>
      </c>
      <c r="I1349" s="122"/>
      <c r="J1349" s="123">
        <f t="shared" si="90"/>
        <v>0</v>
      </c>
      <c r="K1349" s="121"/>
      <c r="L1349" s="121">
        <f t="shared" si="91"/>
        <v>0</v>
      </c>
      <c r="M1349" s="121"/>
      <c r="N1349" s="121">
        <f t="shared" si="92"/>
        <v>0</v>
      </c>
      <c r="O1349" s="123">
        <v>21</v>
      </c>
      <c r="P1349" s="123">
        <f t="shared" si="93"/>
        <v>0</v>
      </c>
      <c r="Q1349" s="123">
        <f t="shared" si="94"/>
        <v>0</v>
      </c>
      <c r="R1349" s="8"/>
      <c r="S1349" s="8"/>
      <c r="T1349" s="8"/>
    </row>
    <row r="1350" spans="1:20" ht="11.25" outlineLevel="4" x14ac:dyDescent="0.2">
      <c r="A1350" s="10"/>
      <c r="B1350" s="116"/>
      <c r="C1350" s="117">
        <v>553</v>
      </c>
      <c r="D1350" s="118" t="s">
        <v>1187</v>
      </c>
      <c r="E1350" s="119" t="s">
        <v>1689</v>
      </c>
      <c r="F1350" s="120" t="s">
        <v>1690</v>
      </c>
      <c r="G1350" s="118" t="s">
        <v>332</v>
      </c>
      <c r="H1350" s="121">
        <v>41</v>
      </c>
      <c r="I1350" s="122"/>
      <c r="J1350" s="123">
        <f t="shared" si="90"/>
        <v>0</v>
      </c>
      <c r="K1350" s="121"/>
      <c r="L1350" s="121">
        <f t="shared" si="91"/>
        <v>0</v>
      </c>
      <c r="M1350" s="121"/>
      <c r="N1350" s="121">
        <f t="shared" si="92"/>
        <v>0</v>
      </c>
      <c r="O1350" s="123">
        <v>21</v>
      </c>
      <c r="P1350" s="123">
        <f t="shared" si="93"/>
        <v>0</v>
      </c>
      <c r="Q1350" s="123">
        <f t="shared" si="94"/>
        <v>0</v>
      </c>
      <c r="R1350" s="8"/>
      <c r="S1350" s="8"/>
      <c r="T1350" s="8"/>
    </row>
    <row r="1351" spans="1:20" ht="11.25" outlineLevel="4" x14ac:dyDescent="0.2">
      <c r="A1351" s="10"/>
      <c r="B1351" s="116"/>
      <c r="C1351" s="117">
        <v>554</v>
      </c>
      <c r="D1351" s="118" t="s">
        <v>1187</v>
      </c>
      <c r="E1351" s="119" t="s">
        <v>1691</v>
      </c>
      <c r="F1351" s="120" t="s">
        <v>1692</v>
      </c>
      <c r="G1351" s="118" t="s">
        <v>332</v>
      </c>
      <c r="H1351" s="121">
        <v>8</v>
      </c>
      <c r="I1351" s="122"/>
      <c r="J1351" s="123">
        <f t="shared" si="90"/>
        <v>0</v>
      </c>
      <c r="K1351" s="121"/>
      <c r="L1351" s="121">
        <f t="shared" si="91"/>
        <v>0</v>
      </c>
      <c r="M1351" s="121"/>
      <c r="N1351" s="121">
        <f t="shared" si="92"/>
        <v>0</v>
      </c>
      <c r="O1351" s="123">
        <v>21</v>
      </c>
      <c r="P1351" s="123">
        <f t="shared" si="93"/>
        <v>0</v>
      </c>
      <c r="Q1351" s="123">
        <f t="shared" si="94"/>
        <v>0</v>
      </c>
      <c r="R1351" s="8"/>
      <c r="S1351" s="8"/>
      <c r="T1351" s="8"/>
    </row>
    <row r="1352" spans="1:20" ht="11.25" outlineLevel="4" x14ac:dyDescent="0.2">
      <c r="A1352" s="10"/>
      <c r="B1352" s="116"/>
      <c r="C1352" s="117">
        <v>555</v>
      </c>
      <c r="D1352" s="118" t="s">
        <v>1187</v>
      </c>
      <c r="E1352" s="119" t="s">
        <v>1693</v>
      </c>
      <c r="F1352" s="120" t="s">
        <v>1694</v>
      </c>
      <c r="G1352" s="118" t="s">
        <v>332</v>
      </c>
      <c r="H1352" s="121">
        <v>9</v>
      </c>
      <c r="I1352" s="122"/>
      <c r="J1352" s="123">
        <f t="shared" si="90"/>
        <v>0</v>
      </c>
      <c r="K1352" s="121"/>
      <c r="L1352" s="121">
        <f t="shared" si="91"/>
        <v>0</v>
      </c>
      <c r="M1352" s="121"/>
      <c r="N1352" s="121">
        <f t="shared" si="92"/>
        <v>0</v>
      </c>
      <c r="O1352" s="123">
        <v>21</v>
      </c>
      <c r="P1352" s="123">
        <f t="shared" si="93"/>
        <v>0</v>
      </c>
      <c r="Q1352" s="123">
        <f t="shared" si="94"/>
        <v>0</v>
      </c>
      <c r="R1352" s="8"/>
      <c r="S1352" s="8"/>
      <c r="T1352" s="8"/>
    </row>
    <row r="1353" spans="1:20" ht="11.25" outlineLevel="4" x14ac:dyDescent="0.2">
      <c r="A1353" s="10"/>
      <c r="B1353" s="116"/>
      <c r="C1353" s="117">
        <v>556</v>
      </c>
      <c r="D1353" s="118" t="s">
        <v>1187</v>
      </c>
      <c r="E1353" s="119" t="s">
        <v>1695</v>
      </c>
      <c r="F1353" s="120" t="s">
        <v>1546</v>
      </c>
      <c r="G1353" s="118" t="s">
        <v>332</v>
      </c>
      <c r="H1353" s="121">
        <v>10</v>
      </c>
      <c r="I1353" s="122"/>
      <c r="J1353" s="123">
        <f t="shared" si="90"/>
        <v>0</v>
      </c>
      <c r="K1353" s="121"/>
      <c r="L1353" s="121">
        <f t="shared" si="91"/>
        <v>0</v>
      </c>
      <c r="M1353" s="121"/>
      <c r="N1353" s="121">
        <f t="shared" si="92"/>
        <v>0</v>
      </c>
      <c r="O1353" s="123">
        <v>21</v>
      </c>
      <c r="P1353" s="123">
        <f t="shared" si="93"/>
        <v>0</v>
      </c>
      <c r="Q1353" s="123">
        <f t="shared" si="94"/>
        <v>0</v>
      </c>
      <c r="R1353" s="8"/>
      <c r="S1353" s="8"/>
      <c r="T1353" s="8"/>
    </row>
    <row r="1354" spans="1:20" ht="11.25" outlineLevel="4" x14ac:dyDescent="0.2">
      <c r="A1354" s="10"/>
      <c r="B1354" s="116"/>
      <c r="C1354" s="117">
        <v>557</v>
      </c>
      <c r="D1354" s="118" t="s">
        <v>1187</v>
      </c>
      <c r="E1354" s="119" t="s">
        <v>1696</v>
      </c>
      <c r="F1354" s="120" t="s">
        <v>1697</v>
      </c>
      <c r="G1354" s="118" t="s">
        <v>332</v>
      </c>
      <c r="H1354" s="121">
        <v>10</v>
      </c>
      <c r="I1354" s="122"/>
      <c r="J1354" s="123">
        <f t="shared" si="90"/>
        <v>0</v>
      </c>
      <c r="K1354" s="121"/>
      <c r="L1354" s="121">
        <f t="shared" si="91"/>
        <v>0</v>
      </c>
      <c r="M1354" s="121"/>
      <c r="N1354" s="121">
        <f t="shared" si="92"/>
        <v>0</v>
      </c>
      <c r="O1354" s="123">
        <v>21</v>
      </c>
      <c r="P1354" s="123">
        <f t="shared" si="93"/>
        <v>0</v>
      </c>
      <c r="Q1354" s="123">
        <f t="shared" si="94"/>
        <v>0</v>
      </c>
      <c r="R1354" s="8"/>
      <c r="S1354" s="8"/>
      <c r="T1354" s="8"/>
    </row>
    <row r="1355" spans="1:20" ht="11.25" outlineLevel="4" x14ac:dyDescent="0.2">
      <c r="A1355" s="10"/>
      <c r="B1355" s="116"/>
      <c r="C1355" s="117">
        <v>558</v>
      </c>
      <c r="D1355" s="118" t="s">
        <v>1187</v>
      </c>
      <c r="E1355" s="119" t="s">
        <v>1698</v>
      </c>
      <c r="F1355" s="120" t="s">
        <v>1699</v>
      </c>
      <c r="G1355" s="118" t="s">
        <v>332</v>
      </c>
      <c r="H1355" s="121">
        <v>10</v>
      </c>
      <c r="I1355" s="122"/>
      <c r="J1355" s="123">
        <f t="shared" si="90"/>
        <v>0</v>
      </c>
      <c r="K1355" s="121"/>
      <c r="L1355" s="121">
        <f t="shared" si="91"/>
        <v>0</v>
      </c>
      <c r="M1355" s="121"/>
      <c r="N1355" s="121">
        <f t="shared" si="92"/>
        <v>0</v>
      </c>
      <c r="O1355" s="123">
        <v>21</v>
      </c>
      <c r="P1355" s="123">
        <f t="shared" si="93"/>
        <v>0</v>
      </c>
      <c r="Q1355" s="123">
        <f t="shared" si="94"/>
        <v>0</v>
      </c>
      <c r="R1355" s="8"/>
      <c r="S1355" s="8"/>
      <c r="T1355" s="8"/>
    </row>
    <row r="1356" spans="1:20" ht="11.25" outlineLevel="4" x14ac:dyDescent="0.2">
      <c r="A1356" s="10"/>
      <c r="B1356" s="116"/>
      <c r="C1356" s="117">
        <v>559</v>
      </c>
      <c r="D1356" s="118" t="s">
        <v>1187</v>
      </c>
      <c r="E1356" s="119" t="s">
        <v>1700</v>
      </c>
      <c r="F1356" s="120" t="s">
        <v>1701</v>
      </c>
      <c r="G1356" s="118" t="s">
        <v>332</v>
      </c>
      <c r="H1356" s="121">
        <v>10</v>
      </c>
      <c r="I1356" s="122"/>
      <c r="J1356" s="123">
        <f t="shared" si="90"/>
        <v>0</v>
      </c>
      <c r="K1356" s="121"/>
      <c r="L1356" s="121">
        <f t="shared" si="91"/>
        <v>0</v>
      </c>
      <c r="M1356" s="121"/>
      <c r="N1356" s="121">
        <f t="shared" si="92"/>
        <v>0</v>
      </c>
      <c r="O1356" s="123">
        <v>21</v>
      </c>
      <c r="P1356" s="123">
        <f t="shared" si="93"/>
        <v>0</v>
      </c>
      <c r="Q1356" s="123">
        <f t="shared" si="94"/>
        <v>0</v>
      </c>
      <c r="R1356" s="8"/>
      <c r="S1356" s="8"/>
      <c r="T1356" s="8"/>
    </row>
    <row r="1357" spans="1:20" ht="11.25" outlineLevel="4" x14ac:dyDescent="0.2">
      <c r="A1357" s="10"/>
      <c r="B1357" s="116"/>
      <c r="C1357" s="117">
        <v>560</v>
      </c>
      <c r="D1357" s="118" t="s">
        <v>1187</v>
      </c>
      <c r="E1357" s="119" t="s">
        <v>1702</v>
      </c>
      <c r="F1357" s="120" t="s">
        <v>1703</v>
      </c>
      <c r="G1357" s="118" t="s">
        <v>332</v>
      </c>
      <c r="H1357" s="121">
        <v>16</v>
      </c>
      <c r="I1357" s="122"/>
      <c r="J1357" s="123">
        <f t="shared" si="90"/>
        <v>0</v>
      </c>
      <c r="K1357" s="121"/>
      <c r="L1357" s="121">
        <f t="shared" si="91"/>
        <v>0</v>
      </c>
      <c r="M1357" s="121"/>
      <c r="N1357" s="121">
        <f t="shared" si="92"/>
        <v>0</v>
      </c>
      <c r="O1357" s="123">
        <v>21</v>
      </c>
      <c r="P1357" s="123">
        <f t="shared" si="93"/>
        <v>0</v>
      </c>
      <c r="Q1357" s="123">
        <f t="shared" si="94"/>
        <v>0</v>
      </c>
      <c r="R1357" s="8"/>
      <c r="S1357" s="8"/>
      <c r="T1357" s="8"/>
    </row>
    <row r="1358" spans="1:20" ht="11.25" outlineLevel="4" x14ac:dyDescent="0.2">
      <c r="A1358" s="10"/>
      <c r="B1358" s="116"/>
      <c r="C1358" s="117">
        <v>561</v>
      </c>
      <c r="D1358" s="118" t="s">
        <v>1187</v>
      </c>
      <c r="E1358" s="119" t="s">
        <v>1704</v>
      </c>
      <c r="F1358" s="120" t="s">
        <v>1550</v>
      </c>
      <c r="G1358" s="118" t="s">
        <v>332</v>
      </c>
      <c r="H1358" s="121">
        <v>4</v>
      </c>
      <c r="I1358" s="122"/>
      <c r="J1358" s="123">
        <f t="shared" si="90"/>
        <v>0</v>
      </c>
      <c r="K1358" s="121"/>
      <c r="L1358" s="121">
        <f t="shared" si="91"/>
        <v>0</v>
      </c>
      <c r="M1358" s="121"/>
      <c r="N1358" s="121">
        <f t="shared" si="92"/>
        <v>0</v>
      </c>
      <c r="O1358" s="123">
        <v>21</v>
      </c>
      <c r="P1358" s="123">
        <f t="shared" si="93"/>
        <v>0</v>
      </c>
      <c r="Q1358" s="123">
        <f t="shared" si="94"/>
        <v>0</v>
      </c>
      <c r="R1358" s="8"/>
      <c r="S1358" s="8"/>
      <c r="T1358" s="8"/>
    </row>
    <row r="1359" spans="1:20" ht="11.25" outlineLevel="4" x14ac:dyDescent="0.2">
      <c r="A1359" s="10"/>
      <c r="B1359" s="116"/>
      <c r="C1359" s="117">
        <v>562</v>
      </c>
      <c r="D1359" s="118" t="s">
        <v>1187</v>
      </c>
      <c r="E1359" s="119" t="s">
        <v>1705</v>
      </c>
      <c r="F1359" s="120" t="s">
        <v>1552</v>
      </c>
      <c r="G1359" s="118" t="s">
        <v>332</v>
      </c>
      <c r="H1359" s="121">
        <v>16</v>
      </c>
      <c r="I1359" s="122"/>
      <c r="J1359" s="123">
        <f t="shared" si="90"/>
        <v>0</v>
      </c>
      <c r="K1359" s="121"/>
      <c r="L1359" s="121">
        <f t="shared" si="91"/>
        <v>0</v>
      </c>
      <c r="M1359" s="121"/>
      <c r="N1359" s="121">
        <f t="shared" si="92"/>
        <v>0</v>
      </c>
      <c r="O1359" s="123">
        <v>21</v>
      </c>
      <c r="P1359" s="123">
        <f t="shared" si="93"/>
        <v>0</v>
      </c>
      <c r="Q1359" s="123">
        <f t="shared" si="94"/>
        <v>0</v>
      </c>
      <c r="R1359" s="8"/>
      <c r="S1359" s="8"/>
      <c r="T1359" s="8"/>
    </row>
    <row r="1360" spans="1:20" ht="11.25" outlineLevel="4" x14ac:dyDescent="0.2">
      <c r="A1360" s="10"/>
      <c r="B1360" s="116"/>
      <c r="C1360" s="117">
        <v>563</v>
      </c>
      <c r="D1360" s="118" t="s">
        <v>1187</v>
      </c>
      <c r="E1360" s="119" t="s">
        <v>1706</v>
      </c>
      <c r="F1360" s="120" t="s">
        <v>1554</v>
      </c>
      <c r="G1360" s="118" t="s">
        <v>332</v>
      </c>
      <c r="H1360" s="121">
        <v>2</v>
      </c>
      <c r="I1360" s="122"/>
      <c r="J1360" s="123">
        <f t="shared" si="90"/>
        <v>0</v>
      </c>
      <c r="K1360" s="121"/>
      <c r="L1360" s="121">
        <f t="shared" si="91"/>
        <v>0</v>
      </c>
      <c r="M1360" s="121"/>
      <c r="N1360" s="121">
        <f t="shared" si="92"/>
        <v>0</v>
      </c>
      <c r="O1360" s="123">
        <v>21</v>
      </c>
      <c r="P1360" s="123">
        <f t="shared" si="93"/>
        <v>0</v>
      </c>
      <c r="Q1360" s="123">
        <f t="shared" si="94"/>
        <v>0</v>
      </c>
      <c r="R1360" s="8"/>
      <c r="S1360" s="8"/>
      <c r="T1360" s="8"/>
    </row>
    <row r="1361" spans="1:20" ht="11.25" outlineLevel="4" x14ac:dyDescent="0.2">
      <c r="A1361" s="10"/>
      <c r="B1361" s="116"/>
      <c r="C1361" s="117">
        <v>564</v>
      </c>
      <c r="D1361" s="118" t="s">
        <v>1187</v>
      </c>
      <c r="E1361" s="119" t="s">
        <v>1707</v>
      </c>
      <c r="F1361" s="120" t="s">
        <v>1708</v>
      </c>
      <c r="G1361" s="118" t="s">
        <v>332</v>
      </c>
      <c r="H1361" s="121">
        <v>3</v>
      </c>
      <c r="I1361" s="122"/>
      <c r="J1361" s="123">
        <f t="shared" si="90"/>
        <v>0</v>
      </c>
      <c r="K1361" s="121"/>
      <c r="L1361" s="121">
        <f t="shared" si="91"/>
        <v>0</v>
      </c>
      <c r="M1361" s="121"/>
      <c r="N1361" s="121">
        <f t="shared" si="92"/>
        <v>0</v>
      </c>
      <c r="O1361" s="123">
        <v>21</v>
      </c>
      <c r="P1361" s="123">
        <f t="shared" si="93"/>
        <v>0</v>
      </c>
      <c r="Q1361" s="123">
        <f t="shared" si="94"/>
        <v>0</v>
      </c>
      <c r="R1361" s="8"/>
      <c r="S1361" s="8"/>
      <c r="T1361" s="8"/>
    </row>
    <row r="1362" spans="1:20" ht="11.25" outlineLevel="4" x14ac:dyDescent="0.2">
      <c r="A1362" s="10"/>
      <c r="B1362" s="116"/>
      <c r="C1362" s="117">
        <v>565</v>
      </c>
      <c r="D1362" s="118" t="s">
        <v>1187</v>
      </c>
      <c r="E1362" s="119" t="s">
        <v>1709</v>
      </c>
      <c r="F1362" s="120" t="s">
        <v>1558</v>
      </c>
      <c r="G1362" s="118" t="s">
        <v>332</v>
      </c>
      <c r="H1362" s="121">
        <v>30</v>
      </c>
      <c r="I1362" s="122"/>
      <c r="J1362" s="123">
        <f t="shared" si="90"/>
        <v>0</v>
      </c>
      <c r="K1362" s="121"/>
      <c r="L1362" s="121">
        <f t="shared" si="91"/>
        <v>0</v>
      </c>
      <c r="M1362" s="121"/>
      <c r="N1362" s="121">
        <f t="shared" si="92"/>
        <v>0</v>
      </c>
      <c r="O1362" s="123">
        <v>21</v>
      </c>
      <c r="P1362" s="123">
        <f t="shared" si="93"/>
        <v>0</v>
      </c>
      <c r="Q1362" s="123">
        <f t="shared" si="94"/>
        <v>0</v>
      </c>
      <c r="R1362" s="8"/>
      <c r="S1362" s="8"/>
      <c r="T1362" s="8"/>
    </row>
    <row r="1363" spans="1:20" ht="11.25" outlineLevel="4" x14ac:dyDescent="0.2">
      <c r="A1363" s="10"/>
      <c r="B1363" s="116"/>
      <c r="C1363" s="117">
        <v>566</v>
      </c>
      <c r="D1363" s="118" t="s">
        <v>1187</v>
      </c>
      <c r="E1363" s="119" t="s">
        <v>1710</v>
      </c>
      <c r="F1363" s="120" t="s">
        <v>1560</v>
      </c>
      <c r="G1363" s="118" t="s">
        <v>332</v>
      </c>
      <c r="H1363" s="121">
        <v>12</v>
      </c>
      <c r="I1363" s="122"/>
      <c r="J1363" s="123">
        <f t="shared" si="90"/>
        <v>0</v>
      </c>
      <c r="K1363" s="121"/>
      <c r="L1363" s="121">
        <f t="shared" si="91"/>
        <v>0</v>
      </c>
      <c r="M1363" s="121"/>
      <c r="N1363" s="121">
        <f t="shared" si="92"/>
        <v>0</v>
      </c>
      <c r="O1363" s="123">
        <v>21</v>
      </c>
      <c r="P1363" s="123">
        <f t="shared" si="93"/>
        <v>0</v>
      </c>
      <c r="Q1363" s="123">
        <f t="shared" si="94"/>
        <v>0</v>
      </c>
      <c r="R1363" s="8"/>
      <c r="S1363" s="8"/>
      <c r="T1363" s="8"/>
    </row>
    <row r="1364" spans="1:20" ht="11.25" outlineLevel="4" x14ac:dyDescent="0.2">
      <c r="A1364" s="10"/>
      <c r="B1364" s="116"/>
      <c r="C1364" s="117">
        <v>567</v>
      </c>
      <c r="D1364" s="118" t="s">
        <v>1187</v>
      </c>
      <c r="E1364" s="119" t="s">
        <v>1711</v>
      </c>
      <c r="F1364" s="120" t="s">
        <v>1562</v>
      </c>
      <c r="G1364" s="118" t="s">
        <v>332</v>
      </c>
      <c r="H1364" s="121">
        <v>4</v>
      </c>
      <c r="I1364" s="122"/>
      <c r="J1364" s="123">
        <f t="shared" ref="J1364:J1390" si="95">H1364*I1364</f>
        <v>0</v>
      </c>
      <c r="K1364" s="121"/>
      <c r="L1364" s="121">
        <f t="shared" ref="L1364:L1390" si="96">H1364*K1364</f>
        <v>0</v>
      </c>
      <c r="M1364" s="121"/>
      <c r="N1364" s="121">
        <f t="shared" ref="N1364:N1390" si="97">H1364*M1364</f>
        <v>0</v>
      </c>
      <c r="O1364" s="123">
        <v>21</v>
      </c>
      <c r="P1364" s="123">
        <f t="shared" ref="P1364:P1390" si="98">J1364*(O1364/100)</f>
        <v>0</v>
      </c>
      <c r="Q1364" s="123">
        <f t="shared" ref="Q1364:Q1390" si="99">J1364+P1364</f>
        <v>0</v>
      </c>
      <c r="R1364" s="8"/>
      <c r="S1364" s="8"/>
      <c r="T1364" s="8"/>
    </row>
    <row r="1365" spans="1:20" ht="11.25" outlineLevel="4" x14ac:dyDescent="0.2">
      <c r="A1365" s="10"/>
      <c r="B1365" s="116"/>
      <c r="C1365" s="117">
        <v>568</v>
      </c>
      <c r="D1365" s="118" t="s">
        <v>1187</v>
      </c>
      <c r="E1365" s="119" t="s">
        <v>1712</v>
      </c>
      <c r="F1365" s="120" t="s">
        <v>1564</v>
      </c>
      <c r="G1365" s="118" t="s">
        <v>332</v>
      </c>
      <c r="H1365" s="121">
        <v>6</v>
      </c>
      <c r="I1365" s="122"/>
      <c r="J1365" s="123">
        <f t="shared" si="95"/>
        <v>0</v>
      </c>
      <c r="K1365" s="121"/>
      <c r="L1365" s="121">
        <f t="shared" si="96"/>
        <v>0</v>
      </c>
      <c r="M1365" s="121"/>
      <c r="N1365" s="121">
        <f t="shared" si="97"/>
        <v>0</v>
      </c>
      <c r="O1365" s="123">
        <v>21</v>
      </c>
      <c r="P1365" s="123">
        <f t="shared" si="98"/>
        <v>0</v>
      </c>
      <c r="Q1365" s="123">
        <f t="shared" si="99"/>
        <v>0</v>
      </c>
      <c r="R1365" s="8"/>
      <c r="S1365" s="8"/>
      <c r="T1365" s="8"/>
    </row>
    <row r="1366" spans="1:20" ht="11.25" outlineLevel="4" x14ac:dyDescent="0.2">
      <c r="A1366" s="10"/>
      <c r="B1366" s="116"/>
      <c r="C1366" s="117">
        <v>569</v>
      </c>
      <c r="D1366" s="118" t="s">
        <v>1187</v>
      </c>
      <c r="E1366" s="119" t="s">
        <v>1713</v>
      </c>
      <c r="F1366" s="120" t="s">
        <v>1566</v>
      </c>
      <c r="G1366" s="118" t="s">
        <v>332</v>
      </c>
      <c r="H1366" s="121">
        <v>2</v>
      </c>
      <c r="I1366" s="122"/>
      <c r="J1366" s="123">
        <f t="shared" si="95"/>
        <v>0</v>
      </c>
      <c r="K1366" s="121"/>
      <c r="L1366" s="121">
        <f t="shared" si="96"/>
        <v>0</v>
      </c>
      <c r="M1366" s="121"/>
      <c r="N1366" s="121">
        <f t="shared" si="97"/>
        <v>0</v>
      </c>
      <c r="O1366" s="123">
        <v>21</v>
      </c>
      <c r="P1366" s="123">
        <f t="shared" si="98"/>
        <v>0</v>
      </c>
      <c r="Q1366" s="123">
        <f t="shared" si="99"/>
        <v>0</v>
      </c>
      <c r="R1366" s="8"/>
      <c r="S1366" s="8"/>
      <c r="T1366" s="8"/>
    </row>
    <row r="1367" spans="1:20" ht="11.25" outlineLevel="4" x14ac:dyDescent="0.2">
      <c r="A1367" s="10"/>
      <c r="B1367" s="116"/>
      <c r="C1367" s="117">
        <v>570</v>
      </c>
      <c r="D1367" s="118" t="s">
        <v>1187</v>
      </c>
      <c r="E1367" s="119" t="s">
        <v>1714</v>
      </c>
      <c r="F1367" s="120" t="s">
        <v>1715</v>
      </c>
      <c r="G1367" s="118" t="s">
        <v>332</v>
      </c>
      <c r="H1367" s="121">
        <v>100</v>
      </c>
      <c r="I1367" s="122"/>
      <c r="J1367" s="123">
        <f t="shared" si="95"/>
        <v>0</v>
      </c>
      <c r="K1367" s="121"/>
      <c r="L1367" s="121">
        <f t="shared" si="96"/>
        <v>0</v>
      </c>
      <c r="M1367" s="121"/>
      <c r="N1367" s="121">
        <f t="shared" si="97"/>
        <v>0</v>
      </c>
      <c r="O1367" s="123">
        <v>21</v>
      </c>
      <c r="P1367" s="123">
        <f t="shared" si="98"/>
        <v>0</v>
      </c>
      <c r="Q1367" s="123">
        <f t="shared" si="99"/>
        <v>0</v>
      </c>
      <c r="R1367" s="8"/>
      <c r="S1367" s="8"/>
      <c r="T1367" s="8"/>
    </row>
    <row r="1368" spans="1:20" ht="11.25" outlineLevel="4" x14ac:dyDescent="0.2">
      <c r="A1368" s="10"/>
      <c r="B1368" s="116"/>
      <c r="C1368" s="117">
        <v>571</v>
      </c>
      <c r="D1368" s="118" t="s">
        <v>1187</v>
      </c>
      <c r="E1368" s="119" t="s">
        <v>1716</v>
      </c>
      <c r="F1368" s="120" t="s">
        <v>1717</v>
      </c>
      <c r="G1368" s="118" t="s">
        <v>332</v>
      </c>
      <c r="H1368" s="121">
        <v>80</v>
      </c>
      <c r="I1368" s="122"/>
      <c r="J1368" s="123">
        <f t="shared" si="95"/>
        <v>0</v>
      </c>
      <c r="K1368" s="121"/>
      <c r="L1368" s="121">
        <f t="shared" si="96"/>
        <v>0</v>
      </c>
      <c r="M1368" s="121"/>
      <c r="N1368" s="121">
        <f t="shared" si="97"/>
        <v>0</v>
      </c>
      <c r="O1368" s="123">
        <v>21</v>
      </c>
      <c r="P1368" s="123">
        <f t="shared" si="98"/>
        <v>0</v>
      </c>
      <c r="Q1368" s="123">
        <f t="shared" si="99"/>
        <v>0</v>
      </c>
      <c r="R1368" s="8"/>
      <c r="S1368" s="8"/>
      <c r="T1368" s="8"/>
    </row>
    <row r="1369" spans="1:20" ht="11.25" outlineLevel="4" x14ac:dyDescent="0.2">
      <c r="A1369" s="10"/>
      <c r="B1369" s="116"/>
      <c r="C1369" s="117">
        <v>572</v>
      </c>
      <c r="D1369" s="118" t="s">
        <v>1187</v>
      </c>
      <c r="E1369" s="119" t="s">
        <v>1718</v>
      </c>
      <c r="F1369" s="120" t="s">
        <v>1719</v>
      </c>
      <c r="G1369" s="118" t="s">
        <v>332</v>
      </c>
      <c r="H1369" s="121">
        <v>40</v>
      </c>
      <c r="I1369" s="122"/>
      <c r="J1369" s="123">
        <f t="shared" si="95"/>
        <v>0</v>
      </c>
      <c r="K1369" s="121"/>
      <c r="L1369" s="121">
        <f t="shared" si="96"/>
        <v>0</v>
      </c>
      <c r="M1369" s="121"/>
      <c r="N1369" s="121">
        <f t="shared" si="97"/>
        <v>0</v>
      </c>
      <c r="O1369" s="123">
        <v>21</v>
      </c>
      <c r="P1369" s="123">
        <f t="shared" si="98"/>
        <v>0</v>
      </c>
      <c r="Q1369" s="123">
        <f t="shared" si="99"/>
        <v>0</v>
      </c>
      <c r="R1369" s="8"/>
      <c r="S1369" s="8"/>
      <c r="T1369" s="8"/>
    </row>
    <row r="1370" spans="1:20" ht="11.25" outlineLevel="4" x14ac:dyDescent="0.2">
      <c r="A1370" s="10"/>
      <c r="B1370" s="116"/>
      <c r="C1370" s="117">
        <v>573</v>
      </c>
      <c r="D1370" s="118" t="s">
        <v>1187</v>
      </c>
      <c r="E1370" s="119" t="s">
        <v>1720</v>
      </c>
      <c r="F1370" s="120" t="s">
        <v>1721</v>
      </c>
      <c r="G1370" s="118" t="s">
        <v>535</v>
      </c>
      <c r="H1370" s="121">
        <v>1</v>
      </c>
      <c r="I1370" s="122"/>
      <c r="J1370" s="123">
        <f t="shared" si="95"/>
        <v>0</v>
      </c>
      <c r="K1370" s="121"/>
      <c r="L1370" s="121">
        <f t="shared" si="96"/>
        <v>0</v>
      </c>
      <c r="M1370" s="121"/>
      <c r="N1370" s="121">
        <f t="shared" si="97"/>
        <v>0</v>
      </c>
      <c r="O1370" s="123">
        <v>21</v>
      </c>
      <c r="P1370" s="123">
        <f t="shared" si="98"/>
        <v>0</v>
      </c>
      <c r="Q1370" s="123">
        <f t="shared" si="99"/>
        <v>0</v>
      </c>
      <c r="R1370" s="8"/>
      <c r="S1370" s="8"/>
      <c r="T1370" s="8"/>
    </row>
    <row r="1371" spans="1:20" ht="11.25" outlineLevel="4" x14ac:dyDescent="0.2">
      <c r="A1371" s="10"/>
      <c r="B1371" s="116"/>
      <c r="C1371" s="117">
        <v>574</v>
      </c>
      <c r="D1371" s="118" t="s">
        <v>1187</v>
      </c>
      <c r="E1371" s="119" t="s">
        <v>1722</v>
      </c>
      <c r="F1371" s="120" t="s">
        <v>1723</v>
      </c>
      <c r="G1371" s="118" t="s">
        <v>535</v>
      </c>
      <c r="H1371" s="121">
        <v>1</v>
      </c>
      <c r="I1371" s="122"/>
      <c r="J1371" s="123">
        <f t="shared" si="95"/>
        <v>0</v>
      </c>
      <c r="K1371" s="121"/>
      <c r="L1371" s="121">
        <f t="shared" si="96"/>
        <v>0</v>
      </c>
      <c r="M1371" s="121"/>
      <c r="N1371" s="121">
        <f t="shared" si="97"/>
        <v>0</v>
      </c>
      <c r="O1371" s="123">
        <v>21</v>
      </c>
      <c r="P1371" s="123">
        <f t="shared" si="98"/>
        <v>0</v>
      </c>
      <c r="Q1371" s="123">
        <f t="shared" si="99"/>
        <v>0</v>
      </c>
      <c r="R1371" s="8"/>
      <c r="S1371" s="8"/>
      <c r="T1371" s="8"/>
    </row>
    <row r="1372" spans="1:20" ht="11.25" outlineLevel="4" x14ac:dyDescent="0.2">
      <c r="A1372" s="10"/>
      <c r="B1372" s="116"/>
      <c r="C1372" s="117">
        <v>575</v>
      </c>
      <c r="D1372" s="118" t="s">
        <v>1187</v>
      </c>
      <c r="E1372" s="119" t="s">
        <v>1724</v>
      </c>
      <c r="F1372" s="120" t="s">
        <v>1725</v>
      </c>
      <c r="G1372" s="118" t="s">
        <v>535</v>
      </c>
      <c r="H1372" s="121">
        <v>1</v>
      </c>
      <c r="I1372" s="122"/>
      <c r="J1372" s="123">
        <f t="shared" si="95"/>
        <v>0</v>
      </c>
      <c r="K1372" s="121"/>
      <c r="L1372" s="121">
        <f t="shared" si="96"/>
        <v>0</v>
      </c>
      <c r="M1372" s="121"/>
      <c r="N1372" s="121">
        <f t="shared" si="97"/>
        <v>0</v>
      </c>
      <c r="O1372" s="123">
        <v>21</v>
      </c>
      <c r="P1372" s="123">
        <f t="shared" si="98"/>
        <v>0</v>
      </c>
      <c r="Q1372" s="123">
        <f t="shared" si="99"/>
        <v>0</v>
      </c>
      <c r="R1372" s="8"/>
      <c r="S1372" s="8"/>
      <c r="T1372" s="8"/>
    </row>
    <row r="1373" spans="1:20" ht="11.25" outlineLevel="4" x14ac:dyDescent="0.2">
      <c r="A1373" s="10"/>
      <c r="B1373" s="116"/>
      <c r="C1373" s="117">
        <v>576</v>
      </c>
      <c r="D1373" s="118" t="s">
        <v>1187</v>
      </c>
      <c r="E1373" s="119"/>
      <c r="F1373" s="120" t="s">
        <v>1726</v>
      </c>
      <c r="G1373" s="118"/>
      <c r="H1373" s="121">
        <v>0</v>
      </c>
      <c r="I1373" s="122"/>
      <c r="J1373" s="123">
        <f t="shared" si="95"/>
        <v>0</v>
      </c>
      <c r="K1373" s="121"/>
      <c r="L1373" s="121">
        <f t="shared" si="96"/>
        <v>0</v>
      </c>
      <c r="M1373" s="121"/>
      <c r="N1373" s="121">
        <f t="shared" si="97"/>
        <v>0</v>
      </c>
      <c r="O1373" s="123">
        <v>21</v>
      </c>
      <c r="P1373" s="123">
        <f t="shared" si="98"/>
        <v>0</v>
      </c>
      <c r="Q1373" s="123">
        <f t="shared" si="99"/>
        <v>0</v>
      </c>
      <c r="R1373" s="8"/>
      <c r="S1373" s="8"/>
      <c r="T1373" s="8"/>
    </row>
    <row r="1374" spans="1:20" ht="11.25" outlineLevel="4" x14ac:dyDescent="0.2">
      <c r="A1374" s="10"/>
      <c r="B1374" s="116"/>
      <c r="C1374" s="117">
        <v>577</v>
      </c>
      <c r="D1374" s="118" t="s">
        <v>1187</v>
      </c>
      <c r="E1374" s="119" t="s">
        <v>1727</v>
      </c>
      <c r="F1374" s="120" t="s">
        <v>1728</v>
      </c>
      <c r="G1374" s="118" t="s">
        <v>338</v>
      </c>
      <c r="H1374" s="121">
        <v>270</v>
      </c>
      <c r="I1374" s="122"/>
      <c r="J1374" s="123">
        <f t="shared" si="95"/>
        <v>0</v>
      </c>
      <c r="K1374" s="121"/>
      <c r="L1374" s="121">
        <f t="shared" si="96"/>
        <v>0</v>
      </c>
      <c r="M1374" s="121"/>
      <c r="N1374" s="121">
        <f t="shared" si="97"/>
        <v>0</v>
      </c>
      <c r="O1374" s="123">
        <v>21</v>
      </c>
      <c r="P1374" s="123">
        <f t="shared" si="98"/>
        <v>0</v>
      </c>
      <c r="Q1374" s="123">
        <f t="shared" si="99"/>
        <v>0</v>
      </c>
      <c r="R1374" s="8"/>
      <c r="S1374" s="8"/>
      <c r="T1374" s="8"/>
    </row>
    <row r="1375" spans="1:20" ht="11.25" outlineLevel="4" x14ac:dyDescent="0.2">
      <c r="A1375" s="10"/>
      <c r="B1375" s="116"/>
      <c r="C1375" s="117">
        <v>578</v>
      </c>
      <c r="D1375" s="118" t="s">
        <v>1187</v>
      </c>
      <c r="E1375" s="119" t="s">
        <v>1729</v>
      </c>
      <c r="F1375" s="120" t="s">
        <v>1730</v>
      </c>
      <c r="G1375" s="118" t="s">
        <v>1731</v>
      </c>
      <c r="H1375" s="121">
        <v>130</v>
      </c>
      <c r="I1375" s="122"/>
      <c r="J1375" s="123">
        <f t="shared" si="95"/>
        <v>0</v>
      </c>
      <c r="K1375" s="121"/>
      <c r="L1375" s="121">
        <f t="shared" si="96"/>
        <v>0</v>
      </c>
      <c r="M1375" s="121"/>
      <c r="N1375" s="121">
        <f t="shared" si="97"/>
        <v>0</v>
      </c>
      <c r="O1375" s="123">
        <v>21</v>
      </c>
      <c r="P1375" s="123">
        <f t="shared" si="98"/>
        <v>0</v>
      </c>
      <c r="Q1375" s="123">
        <f t="shared" si="99"/>
        <v>0</v>
      </c>
      <c r="R1375" s="8"/>
      <c r="S1375" s="8"/>
      <c r="T1375" s="8"/>
    </row>
    <row r="1376" spans="1:20" ht="11.25" outlineLevel="4" x14ac:dyDescent="0.2">
      <c r="A1376" s="10"/>
      <c r="B1376" s="116"/>
      <c r="C1376" s="117">
        <v>579</v>
      </c>
      <c r="D1376" s="118" t="s">
        <v>1187</v>
      </c>
      <c r="E1376" s="119" t="s">
        <v>1732</v>
      </c>
      <c r="F1376" s="120" t="s">
        <v>1733</v>
      </c>
      <c r="G1376" s="118" t="s">
        <v>1731</v>
      </c>
      <c r="H1376" s="121">
        <v>40</v>
      </c>
      <c r="I1376" s="122"/>
      <c r="J1376" s="123">
        <f t="shared" si="95"/>
        <v>0</v>
      </c>
      <c r="K1376" s="121"/>
      <c r="L1376" s="121">
        <f t="shared" si="96"/>
        <v>0</v>
      </c>
      <c r="M1376" s="121"/>
      <c r="N1376" s="121">
        <f t="shared" si="97"/>
        <v>0</v>
      </c>
      <c r="O1376" s="123">
        <v>21</v>
      </c>
      <c r="P1376" s="123">
        <f t="shared" si="98"/>
        <v>0</v>
      </c>
      <c r="Q1376" s="123">
        <f t="shared" si="99"/>
        <v>0</v>
      </c>
      <c r="R1376" s="8"/>
      <c r="S1376" s="8"/>
      <c r="T1376" s="8"/>
    </row>
    <row r="1377" spans="1:20" ht="11.25" outlineLevel="4" x14ac:dyDescent="0.2">
      <c r="A1377" s="10"/>
      <c r="B1377" s="116"/>
      <c r="C1377" s="117">
        <v>580</v>
      </c>
      <c r="D1377" s="118" t="s">
        <v>1187</v>
      </c>
      <c r="E1377" s="119" t="s">
        <v>1734</v>
      </c>
      <c r="F1377" s="120" t="s">
        <v>1591</v>
      </c>
      <c r="G1377" s="118" t="s">
        <v>332</v>
      </c>
      <c r="H1377" s="121">
        <v>30</v>
      </c>
      <c r="I1377" s="122"/>
      <c r="J1377" s="123">
        <f t="shared" si="95"/>
        <v>0</v>
      </c>
      <c r="K1377" s="121"/>
      <c r="L1377" s="121">
        <f t="shared" si="96"/>
        <v>0</v>
      </c>
      <c r="M1377" s="121"/>
      <c r="N1377" s="121">
        <f t="shared" si="97"/>
        <v>0</v>
      </c>
      <c r="O1377" s="123">
        <v>21</v>
      </c>
      <c r="P1377" s="123">
        <f t="shared" si="98"/>
        <v>0</v>
      </c>
      <c r="Q1377" s="123">
        <f t="shared" si="99"/>
        <v>0</v>
      </c>
      <c r="R1377" s="8"/>
      <c r="S1377" s="8"/>
      <c r="T1377" s="8"/>
    </row>
    <row r="1378" spans="1:20" ht="11.25" outlineLevel="4" x14ac:dyDescent="0.2">
      <c r="A1378" s="10"/>
      <c r="B1378" s="116"/>
      <c r="C1378" s="117">
        <v>581</v>
      </c>
      <c r="D1378" s="118" t="s">
        <v>1187</v>
      </c>
      <c r="E1378" s="119" t="s">
        <v>1735</v>
      </c>
      <c r="F1378" s="120" t="s">
        <v>1593</v>
      </c>
      <c r="G1378" s="118" t="s">
        <v>332</v>
      </c>
      <c r="H1378" s="121">
        <v>6</v>
      </c>
      <c r="I1378" s="122"/>
      <c r="J1378" s="123">
        <f t="shared" si="95"/>
        <v>0</v>
      </c>
      <c r="K1378" s="121"/>
      <c r="L1378" s="121">
        <f t="shared" si="96"/>
        <v>0</v>
      </c>
      <c r="M1378" s="121"/>
      <c r="N1378" s="121">
        <f t="shared" si="97"/>
        <v>0</v>
      </c>
      <c r="O1378" s="123">
        <v>21</v>
      </c>
      <c r="P1378" s="123">
        <f t="shared" si="98"/>
        <v>0</v>
      </c>
      <c r="Q1378" s="123">
        <f t="shared" si="99"/>
        <v>0</v>
      </c>
      <c r="R1378" s="8"/>
      <c r="S1378" s="8"/>
      <c r="T1378" s="8"/>
    </row>
    <row r="1379" spans="1:20" ht="11.25" outlineLevel="4" x14ac:dyDescent="0.2">
      <c r="A1379" s="10"/>
      <c r="B1379" s="116"/>
      <c r="C1379" s="117">
        <v>582</v>
      </c>
      <c r="D1379" s="118" t="s">
        <v>1187</v>
      </c>
      <c r="E1379" s="119" t="s">
        <v>1736</v>
      </c>
      <c r="F1379" s="120" t="s">
        <v>1595</v>
      </c>
      <c r="G1379" s="118" t="s">
        <v>332</v>
      </c>
      <c r="H1379" s="121">
        <v>130</v>
      </c>
      <c r="I1379" s="122"/>
      <c r="J1379" s="123">
        <f t="shared" si="95"/>
        <v>0</v>
      </c>
      <c r="K1379" s="121"/>
      <c r="L1379" s="121">
        <f t="shared" si="96"/>
        <v>0</v>
      </c>
      <c r="M1379" s="121"/>
      <c r="N1379" s="121">
        <f t="shared" si="97"/>
        <v>0</v>
      </c>
      <c r="O1379" s="123">
        <v>21</v>
      </c>
      <c r="P1379" s="123">
        <f t="shared" si="98"/>
        <v>0</v>
      </c>
      <c r="Q1379" s="123">
        <f t="shared" si="99"/>
        <v>0</v>
      </c>
      <c r="R1379" s="8"/>
      <c r="S1379" s="8"/>
      <c r="T1379" s="8"/>
    </row>
    <row r="1380" spans="1:20" ht="11.25" outlineLevel="4" x14ac:dyDescent="0.2">
      <c r="A1380" s="10"/>
      <c r="B1380" s="116"/>
      <c r="C1380" s="117">
        <v>583</v>
      </c>
      <c r="D1380" s="118" t="s">
        <v>1187</v>
      </c>
      <c r="E1380" s="119" t="s">
        <v>1737</v>
      </c>
      <c r="F1380" s="120" t="s">
        <v>1597</v>
      </c>
      <c r="G1380" s="118" t="s">
        <v>332</v>
      </c>
      <c r="H1380" s="121">
        <v>6</v>
      </c>
      <c r="I1380" s="122"/>
      <c r="J1380" s="123">
        <f t="shared" si="95"/>
        <v>0</v>
      </c>
      <c r="K1380" s="121"/>
      <c r="L1380" s="121">
        <f t="shared" si="96"/>
        <v>0</v>
      </c>
      <c r="M1380" s="121"/>
      <c r="N1380" s="121">
        <f t="shared" si="97"/>
        <v>0</v>
      </c>
      <c r="O1380" s="123">
        <v>21</v>
      </c>
      <c r="P1380" s="123">
        <f t="shared" si="98"/>
        <v>0</v>
      </c>
      <c r="Q1380" s="123">
        <f t="shared" si="99"/>
        <v>0</v>
      </c>
      <c r="R1380" s="8"/>
      <c r="S1380" s="8"/>
      <c r="T1380" s="8"/>
    </row>
    <row r="1381" spans="1:20" ht="11.25" outlineLevel="4" x14ac:dyDescent="0.2">
      <c r="A1381" s="10"/>
      <c r="B1381" s="116"/>
      <c r="C1381" s="117">
        <v>584</v>
      </c>
      <c r="D1381" s="118" t="s">
        <v>1187</v>
      </c>
      <c r="E1381" s="119" t="s">
        <v>1738</v>
      </c>
      <c r="F1381" s="120" t="s">
        <v>1739</v>
      </c>
      <c r="G1381" s="118" t="s">
        <v>332</v>
      </c>
      <c r="H1381" s="121">
        <v>10</v>
      </c>
      <c r="I1381" s="122"/>
      <c r="J1381" s="123">
        <f t="shared" si="95"/>
        <v>0</v>
      </c>
      <c r="K1381" s="121"/>
      <c r="L1381" s="121">
        <f t="shared" si="96"/>
        <v>0</v>
      </c>
      <c r="M1381" s="121"/>
      <c r="N1381" s="121">
        <f t="shared" si="97"/>
        <v>0</v>
      </c>
      <c r="O1381" s="123">
        <v>21</v>
      </c>
      <c r="P1381" s="123">
        <f t="shared" si="98"/>
        <v>0</v>
      </c>
      <c r="Q1381" s="123">
        <f t="shared" si="99"/>
        <v>0</v>
      </c>
      <c r="R1381" s="8"/>
      <c r="S1381" s="8"/>
      <c r="T1381" s="8"/>
    </row>
    <row r="1382" spans="1:20" ht="11.25" outlineLevel="4" x14ac:dyDescent="0.2">
      <c r="A1382" s="10"/>
      <c r="B1382" s="116"/>
      <c r="C1382" s="117">
        <v>585</v>
      </c>
      <c r="D1382" s="118" t="s">
        <v>1187</v>
      </c>
      <c r="E1382" s="119" t="s">
        <v>1740</v>
      </c>
      <c r="F1382" s="120" t="s">
        <v>1741</v>
      </c>
      <c r="G1382" s="118" t="s">
        <v>332</v>
      </c>
      <c r="H1382" s="121">
        <v>165</v>
      </c>
      <c r="I1382" s="122"/>
      <c r="J1382" s="123">
        <f t="shared" si="95"/>
        <v>0</v>
      </c>
      <c r="K1382" s="121"/>
      <c r="L1382" s="121">
        <f t="shared" si="96"/>
        <v>0</v>
      </c>
      <c r="M1382" s="121"/>
      <c r="N1382" s="121">
        <f t="shared" si="97"/>
        <v>0</v>
      </c>
      <c r="O1382" s="123">
        <v>21</v>
      </c>
      <c r="P1382" s="123">
        <f t="shared" si="98"/>
        <v>0</v>
      </c>
      <c r="Q1382" s="123">
        <f t="shared" si="99"/>
        <v>0</v>
      </c>
      <c r="R1382" s="8"/>
      <c r="S1382" s="8"/>
      <c r="T1382" s="8"/>
    </row>
    <row r="1383" spans="1:20" ht="11.25" outlineLevel="4" x14ac:dyDescent="0.2">
      <c r="A1383" s="10"/>
      <c r="B1383" s="116"/>
      <c r="C1383" s="117">
        <v>586</v>
      </c>
      <c r="D1383" s="118" t="s">
        <v>1187</v>
      </c>
      <c r="E1383" s="119" t="s">
        <v>1742</v>
      </c>
      <c r="F1383" s="120" t="s">
        <v>1599</v>
      </c>
      <c r="G1383" s="118" t="s">
        <v>332</v>
      </c>
      <c r="H1383" s="121">
        <v>24</v>
      </c>
      <c r="I1383" s="122"/>
      <c r="J1383" s="123">
        <f t="shared" si="95"/>
        <v>0</v>
      </c>
      <c r="K1383" s="121"/>
      <c r="L1383" s="121">
        <f t="shared" si="96"/>
        <v>0</v>
      </c>
      <c r="M1383" s="121"/>
      <c r="N1383" s="121">
        <f t="shared" si="97"/>
        <v>0</v>
      </c>
      <c r="O1383" s="123">
        <v>21</v>
      </c>
      <c r="P1383" s="123">
        <f t="shared" si="98"/>
        <v>0</v>
      </c>
      <c r="Q1383" s="123">
        <f t="shared" si="99"/>
        <v>0</v>
      </c>
      <c r="R1383" s="8"/>
      <c r="S1383" s="8"/>
      <c r="T1383" s="8"/>
    </row>
    <row r="1384" spans="1:20" ht="11.25" outlineLevel="4" x14ac:dyDescent="0.2">
      <c r="A1384" s="10"/>
      <c r="B1384" s="116"/>
      <c r="C1384" s="117">
        <v>587</v>
      </c>
      <c r="D1384" s="118" t="s">
        <v>1187</v>
      </c>
      <c r="E1384" s="119" t="s">
        <v>1743</v>
      </c>
      <c r="F1384" s="120" t="s">
        <v>1744</v>
      </c>
      <c r="G1384" s="118" t="s">
        <v>332</v>
      </c>
      <c r="H1384" s="121">
        <v>2</v>
      </c>
      <c r="I1384" s="122"/>
      <c r="J1384" s="123">
        <f t="shared" si="95"/>
        <v>0</v>
      </c>
      <c r="K1384" s="121"/>
      <c r="L1384" s="121">
        <f t="shared" si="96"/>
        <v>0</v>
      </c>
      <c r="M1384" s="121"/>
      <c r="N1384" s="121">
        <f t="shared" si="97"/>
        <v>0</v>
      </c>
      <c r="O1384" s="123">
        <v>21</v>
      </c>
      <c r="P1384" s="123">
        <f t="shared" si="98"/>
        <v>0</v>
      </c>
      <c r="Q1384" s="123">
        <f t="shared" si="99"/>
        <v>0</v>
      </c>
      <c r="R1384" s="8"/>
      <c r="S1384" s="8"/>
      <c r="T1384" s="8"/>
    </row>
    <row r="1385" spans="1:20" ht="11.25" outlineLevel="4" x14ac:dyDescent="0.2">
      <c r="A1385" s="10"/>
      <c r="B1385" s="116"/>
      <c r="C1385" s="117">
        <v>588</v>
      </c>
      <c r="D1385" s="118" t="s">
        <v>1187</v>
      </c>
      <c r="E1385" s="119" t="s">
        <v>1745</v>
      </c>
      <c r="F1385" s="120" t="s">
        <v>1746</v>
      </c>
      <c r="G1385" s="118" t="s">
        <v>332</v>
      </c>
      <c r="H1385" s="121">
        <v>2</v>
      </c>
      <c r="I1385" s="122"/>
      <c r="J1385" s="123">
        <f t="shared" si="95"/>
        <v>0</v>
      </c>
      <c r="K1385" s="121"/>
      <c r="L1385" s="121">
        <f t="shared" si="96"/>
        <v>0</v>
      </c>
      <c r="M1385" s="121"/>
      <c r="N1385" s="121">
        <f t="shared" si="97"/>
        <v>0</v>
      </c>
      <c r="O1385" s="123">
        <v>21</v>
      </c>
      <c r="P1385" s="123">
        <f t="shared" si="98"/>
        <v>0</v>
      </c>
      <c r="Q1385" s="123">
        <f t="shared" si="99"/>
        <v>0</v>
      </c>
      <c r="R1385" s="8"/>
      <c r="S1385" s="8"/>
      <c r="T1385" s="8"/>
    </row>
    <row r="1386" spans="1:20" ht="11.25" outlineLevel="4" x14ac:dyDescent="0.2">
      <c r="A1386" s="10"/>
      <c r="B1386" s="116"/>
      <c r="C1386" s="117">
        <v>589</v>
      </c>
      <c r="D1386" s="118" t="s">
        <v>1187</v>
      </c>
      <c r="E1386" s="119" t="s">
        <v>1747</v>
      </c>
      <c r="F1386" s="120" t="s">
        <v>1603</v>
      </c>
      <c r="G1386" s="118" t="s">
        <v>332</v>
      </c>
      <c r="H1386" s="121">
        <v>6</v>
      </c>
      <c r="I1386" s="122"/>
      <c r="J1386" s="123">
        <f t="shared" si="95"/>
        <v>0</v>
      </c>
      <c r="K1386" s="121"/>
      <c r="L1386" s="121">
        <f t="shared" si="96"/>
        <v>0</v>
      </c>
      <c r="M1386" s="121"/>
      <c r="N1386" s="121">
        <f t="shared" si="97"/>
        <v>0</v>
      </c>
      <c r="O1386" s="123">
        <v>21</v>
      </c>
      <c r="P1386" s="123">
        <f t="shared" si="98"/>
        <v>0</v>
      </c>
      <c r="Q1386" s="123">
        <f t="shared" si="99"/>
        <v>0</v>
      </c>
      <c r="R1386" s="8"/>
      <c r="S1386" s="8"/>
      <c r="T1386" s="8"/>
    </row>
    <row r="1387" spans="1:20" ht="11.25" outlineLevel="4" x14ac:dyDescent="0.2">
      <c r="A1387" s="10"/>
      <c r="B1387" s="116"/>
      <c r="C1387" s="117">
        <v>590</v>
      </c>
      <c r="D1387" s="118" t="s">
        <v>1187</v>
      </c>
      <c r="E1387" s="119" t="s">
        <v>1748</v>
      </c>
      <c r="F1387" s="120" t="s">
        <v>1605</v>
      </c>
      <c r="G1387" s="118" t="s">
        <v>332</v>
      </c>
      <c r="H1387" s="121">
        <v>12</v>
      </c>
      <c r="I1387" s="122"/>
      <c r="J1387" s="123">
        <f t="shared" si="95"/>
        <v>0</v>
      </c>
      <c r="K1387" s="121"/>
      <c r="L1387" s="121">
        <f t="shared" si="96"/>
        <v>0</v>
      </c>
      <c r="M1387" s="121"/>
      <c r="N1387" s="121">
        <f t="shared" si="97"/>
        <v>0</v>
      </c>
      <c r="O1387" s="123">
        <v>21</v>
      </c>
      <c r="P1387" s="123">
        <f t="shared" si="98"/>
        <v>0</v>
      </c>
      <c r="Q1387" s="123">
        <f t="shared" si="99"/>
        <v>0</v>
      </c>
      <c r="R1387" s="8"/>
      <c r="S1387" s="8"/>
      <c r="T1387" s="8"/>
    </row>
    <row r="1388" spans="1:20" ht="11.25" outlineLevel="4" x14ac:dyDescent="0.2">
      <c r="A1388" s="10"/>
      <c r="B1388" s="116"/>
      <c r="C1388" s="117">
        <v>591</v>
      </c>
      <c r="D1388" s="118" t="s">
        <v>1187</v>
      </c>
      <c r="E1388" s="119" t="s">
        <v>1749</v>
      </c>
      <c r="F1388" s="120" t="s">
        <v>1607</v>
      </c>
      <c r="G1388" s="118" t="s">
        <v>332</v>
      </c>
      <c r="H1388" s="121">
        <v>6</v>
      </c>
      <c r="I1388" s="122"/>
      <c r="J1388" s="123">
        <f t="shared" si="95"/>
        <v>0</v>
      </c>
      <c r="K1388" s="121"/>
      <c r="L1388" s="121">
        <f t="shared" si="96"/>
        <v>0</v>
      </c>
      <c r="M1388" s="121"/>
      <c r="N1388" s="121">
        <f t="shared" si="97"/>
        <v>0</v>
      </c>
      <c r="O1388" s="123">
        <v>21</v>
      </c>
      <c r="P1388" s="123">
        <f t="shared" si="98"/>
        <v>0</v>
      </c>
      <c r="Q1388" s="123">
        <f t="shared" si="99"/>
        <v>0</v>
      </c>
      <c r="R1388" s="8"/>
      <c r="S1388" s="8"/>
      <c r="T1388" s="8"/>
    </row>
    <row r="1389" spans="1:20" ht="11.25" outlineLevel="4" x14ac:dyDescent="0.2">
      <c r="A1389" s="10"/>
      <c r="B1389" s="116"/>
      <c r="C1389" s="117">
        <v>592</v>
      </c>
      <c r="D1389" s="118" t="s">
        <v>1187</v>
      </c>
      <c r="E1389" s="119"/>
      <c r="F1389" s="120" t="s">
        <v>1750</v>
      </c>
      <c r="G1389" s="118"/>
      <c r="H1389" s="121">
        <v>0</v>
      </c>
      <c r="I1389" s="122"/>
      <c r="J1389" s="123">
        <f t="shared" si="95"/>
        <v>0</v>
      </c>
      <c r="K1389" s="121"/>
      <c r="L1389" s="121">
        <f t="shared" si="96"/>
        <v>0</v>
      </c>
      <c r="M1389" s="121"/>
      <c r="N1389" s="121">
        <f t="shared" si="97"/>
        <v>0</v>
      </c>
      <c r="O1389" s="123">
        <v>21</v>
      </c>
      <c r="P1389" s="123">
        <f t="shared" si="98"/>
        <v>0</v>
      </c>
      <c r="Q1389" s="123">
        <f t="shared" si="99"/>
        <v>0</v>
      </c>
      <c r="R1389" s="8"/>
      <c r="S1389" s="8"/>
      <c r="T1389" s="8"/>
    </row>
    <row r="1390" spans="1:20" ht="11.25" outlineLevel="4" x14ac:dyDescent="0.2">
      <c r="A1390" s="10"/>
      <c r="B1390" s="116"/>
      <c r="C1390" s="117">
        <v>593</v>
      </c>
      <c r="D1390" s="118" t="s">
        <v>1187</v>
      </c>
      <c r="E1390" s="119" t="s">
        <v>1751</v>
      </c>
      <c r="F1390" s="120" t="s">
        <v>1619</v>
      </c>
      <c r="G1390" s="118" t="s">
        <v>535</v>
      </c>
      <c r="H1390" s="121">
        <v>1</v>
      </c>
      <c r="I1390" s="122"/>
      <c r="J1390" s="123">
        <f t="shared" si="95"/>
        <v>0</v>
      </c>
      <c r="K1390" s="121"/>
      <c r="L1390" s="121">
        <f t="shared" si="96"/>
        <v>0</v>
      </c>
      <c r="M1390" s="121"/>
      <c r="N1390" s="121">
        <f t="shared" si="97"/>
        <v>0</v>
      </c>
      <c r="O1390" s="123">
        <v>21</v>
      </c>
      <c r="P1390" s="123">
        <f t="shared" si="98"/>
        <v>0</v>
      </c>
      <c r="Q1390" s="123">
        <f t="shared" si="99"/>
        <v>0</v>
      </c>
      <c r="R1390" s="8"/>
      <c r="S1390" s="8"/>
      <c r="T1390" s="8"/>
    </row>
    <row r="1391" spans="1:20" outlineLevel="4" x14ac:dyDescent="0.15">
      <c r="B1391" s="6"/>
      <c r="C1391" s="6"/>
      <c r="D1391" s="6"/>
      <c r="E1391" s="6"/>
      <c r="F1391" s="6"/>
      <c r="G1391" s="6"/>
      <c r="H1391" s="6"/>
      <c r="I1391" s="8"/>
      <c r="J1391" s="8"/>
      <c r="K1391" s="6"/>
      <c r="L1391" s="6"/>
      <c r="M1391" s="6"/>
      <c r="N1391" s="6"/>
      <c r="O1391" s="6"/>
      <c r="P1391" s="8"/>
      <c r="Q1391" s="8"/>
    </row>
    <row r="1392" spans="1:20" ht="10.5" outlineLevel="3" x14ac:dyDescent="0.15">
      <c r="A1392" s="73" t="s">
        <v>94</v>
      </c>
      <c r="B1392" s="109">
        <v>4</v>
      </c>
      <c r="C1392" s="110"/>
      <c r="D1392" s="111" t="s">
        <v>199</v>
      </c>
      <c r="E1392" s="111"/>
      <c r="F1392" s="112" t="s">
        <v>95</v>
      </c>
      <c r="G1392" s="111"/>
      <c r="H1392" s="113"/>
      <c r="I1392" s="114"/>
      <c r="J1392" s="75">
        <f>SUBTOTAL(9,J1393:J1516)</f>
        <v>0</v>
      </c>
      <c r="K1392" s="113"/>
      <c r="L1392" s="76">
        <f>SUBTOTAL(9,L1393:L1516)</f>
        <v>0</v>
      </c>
      <c r="M1392" s="113"/>
      <c r="N1392" s="76">
        <f>SUBTOTAL(9,N1393:N1516)</f>
        <v>0</v>
      </c>
      <c r="O1392" s="115"/>
      <c r="P1392" s="75">
        <f>SUBTOTAL(9,P1393:P1516)</f>
        <v>0</v>
      </c>
      <c r="Q1392" s="75">
        <f>SUBTOTAL(9,Q1393:Q1516)</f>
        <v>0</v>
      </c>
      <c r="R1392" s="6"/>
      <c r="S1392" s="8"/>
      <c r="T1392" s="8"/>
    </row>
    <row r="1393" spans="1:20" ht="11.25" outlineLevel="4" x14ac:dyDescent="0.2">
      <c r="A1393" s="10"/>
      <c r="B1393" s="116"/>
      <c r="C1393" s="117">
        <v>594</v>
      </c>
      <c r="D1393" s="118" t="s">
        <v>1187</v>
      </c>
      <c r="E1393" s="119" t="s">
        <v>1752</v>
      </c>
      <c r="F1393" s="120" t="s">
        <v>1753</v>
      </c>
      <c r="G1393" s="118"/>
      <c r="H1393" s="121">
        <v>0</v>
      </c>
      <c r="I1393" s="122"/>
      <c r="J1393" s="123">
        <f t="shared" ref="J1393:J1424" si="100">H1393*I1393</f>
        <v>0</v>
      </c>
      <c r="K1393" s="121"/>
      <c r="L1393" s="121">
        <f t="shared" ref="L1393:L1424" si="101">H1393*K1393</f>
        <v>0</v>
      </c>
      <c r="M1393" s="121"/>
      <c r="N1393" s="121">
        <f t="shared" ref="N1393:N1424" si="102">H1393*M1393</f>
        <v>0</v>
      </c>
      <c r="O1393" s="123">
        <v>21</v>
      </c>
      <c r="P1393" s="123">
        <f t="shared" ref="P1393:P1424" si="103">J1393*(O1393/100)</f>
        <v>0</v>
      </c>
      <c r="Q1393" s="123">
        <f t="shared" ref="Q1393:Q1424" si="104">J1393+P1393</f>
        <v>0</v>
      </c>
      <c r="R1393" s="8"/>
      <c r="S1393" s="8"/>
      <c r="T1393" s="8"/>
    </row>
    <row r="1394" spans="1:20" ht="11.25" outlineLevel="4" x14ac:dyDescent="0.2">
      <c r="A1394" s="10"/>
      <c r="B1394" s="116"/>
      <c r="C1394" s="117">
        <v>595</v>
      </c>
      <c r="D1394" s="118" t="s">
        <v>1187</v>
      </c>
      <c r="E1394" s="119"/>
      <c r="F1394" s="120" t="s">
        <v>1754</v>
      </c>
      <c r="G1394" s="118"/>
      <c r="H1394" s="121">
        <v>0</v>
      </c>
      <c r="I1394" s="122"/>
      <c r="J1394" s="123">
        <f t="shared" si="100"/>
        <v>0</v>
      </c>
      <c r="K1394" s="121"/>
      <c r="L1394" s="121">
        <f t="shared" si="101"/>
        <v>0</v>
      </c>
      <c r="M1394" s="121"/>
      <c r="N1394" s="121">
        <f t="shared" si="102"/>
        <v>0</v>
      </c>
      <c r="O1394" s="123">
        <v>21</v>
      </c>
      <c r="P1394" s="123">
        <f t="shared" si="103"/>
        <v>0</v>
      </c>
      <c r="Q1394" s="123">
        <f t="shared" si="104"/>
        <v>0</v>
      </c>
      <c r="R1394" s="8"/>
      <c r="S1394" s="8"/>
      <c r="T1394" s="8"/>
    </row>
    <row r="1395" spans="1:20" ht="33.75" outlineLevel="4" x14ac:dyDescent="0.2">
      <c r="A1395" s="10"/>
      <c r="B1395" s="116"/>
      <c r="C1395" s="117">
        <v>596</v>
      </c>
      <c r="D1395" s="118" t="s">
        <v>1187</v>
      </c>
      <c r="E1395" s="119" t="s">
        <v>1755</v>
      </c>
      <c r="F1395" s="120" t="s">
        <v>1756</v>
      </c>
      <c r="G1395" s="118" t="s">
        <v>332</v>
      </c>
      <c r="H1395" s="121">
        <v>1</v>
      </c>
      <c r="I1395" s="122"/>
      <c r="J1395" s="123">
        <f t="shared" si="100"/>
        <v>0</v>
      </c>
      <c r="K1395" s="121"/>
      <c r="L1395" s="121">
        <f t="shared" si="101"/>
        <v>0</v>
      </c>
      <c r="M1395" s="121"/>
      <c r="N1395" s="121">
        <f t="shared" si="102"/>
        <v>0</v>
      </c>
      <c r="O1395" s="123">
        <v>21</v>
      </c>
      <c r="P1395" s="123">
        <f t="shared" si="103"/>
        <v>0</v>
      </c>
      <c r="Q1395" s="123">
        <f t="shared" si="104"/>
        <v>0</v>
      </c>
      <c r="R1395" s="8"/>
      <c r="S1395" s="8"/>
      <c r="T1395" s="8"/>
    </row>
    <row r="1396" spans="1:20" ht="11.25" outlineLevel="4" x14ac:dyDescent="0.2">
      <c r="A1396" s="10"/>
      <c r="B1396" s="116"/>
      <c r="C1396" s="117">
        <v>597</v>
      </c>
      <c r="D1396" s="118" t="s">
        <v>1187</v>
      </c>
      <c r="E1396" s="119" t="s">
        <v>1757</v>
      </c>
      <c r="F1396" s="120" t="s">
        <v>1758</v>
      </c>
      <c r="G1396" s="118" t="s">
        <v>332</v>
      </c>
      <c r="H1396" s="121">
        <v>3</v>
      </c>
      <c r="I1396" s="122"/>
      <c r="J1396" s="123">
        <f t="shared" si="100"/>
        <v>0</v>
      </c>
      <c r="K1396" s="121"/>
      <c r="L1396" s="121">
        <f t="shared" si="101"/>
        <v>0</v>
      </c>
      <c r="M1396" s="121"/>
      <c r="N1396" s="121">
        <f t="shared" si="102"/>
        <v>0</v>
      </c>
      <c r="O1396" s="123">
        <v>21</v>
      </c>
      <c r="P1396" s="123">
        <f t="shared" si="103"/>
        <v>0</v>
      </c>
      <c r="Q1396" s="123">
        <f t="shared" si="104"/>
        <v>0</v>
      </c>
      <c r="R1396" s="8"/>
      <c r="S1396" s="8"/>
      <c r="T1396" s="8"/>
    </row>
    <row r="1397" spans="1:20" ht="11.25" outlineLevel="4" x14ac:dyDescent="0.2">
      <c r="A1397" s="10"/>
      <c r="B1397" s="116"/>
      <c r="C1397" s="117">
        <v>598</v>
      </c>
      <c r="D1397" s="118" t="s">
        <v>1187</v>
      </c>
      <c r="E1397" s="119"/>
      <c r="F1397" s="120" t="s">
        <v>1759</v>
      </c>
      <c r="G1397" s="118"/>
      <c r="H1397" s="121">
        <v>0</v>
      </c>
      <c r="I1397" s="122"/>
      <c r="J1397" s="123">
        <f t="shared" si="100"/>
        <v>0</v>
      </c>
      <c r="K1397" s="121"/>
      <c r="L1397" s="121">
        <f t="shared" si="101"/>
        <v>0</v>
      </c>
      <c r="M1397" s="121"/>
      <c r="N1397" s="121">
        <f t="shared" si="102"/>
        <v>0</v>
      </c>
      <c r="O1397" s="123">
        <v>21</v>
      </c>
      <c r="P1397" s="123">
        <f t="shared" si="103"/>
        <v>0</v>
      </c>
      <c r="Q1397" s="123">
        <f t="shared" si="104"/>
        <v>0</v>
      </c>
      <c r="R1397" s="8"/>
      <c r="S1397" s="8"/>
      <c r="T1397" s="8"/>
    </row>
    <row r="1398" spans="1:20" ht="11.25" outlineLevel="4" x14ac:dyDescent="0.2">
      <c r="A1398" s="10"/>
      <c r="B1398" s="116"/>
      <c r="C1398" s="117">
        <v>599</v>
      </c>
      <c r="D1398" s="118" t="s">
        <v>1187</v>
      </c>
      <c r="E1398" s="119" t="s">
        <v>1760</v>
      </c>
      <c r="F1398" s="120" t="s">
        <v>1761</v>
      </c>
      <c r="G1398" s="118" t="s">
        <v>332</v>
      </c>
      <c r="H1398" s="121">
        <v>2</v>
      </c>
      <c r="I1398" s="122"/>
      <c r="J1398" s="123">
        <f t="shared" si="100"/>
        <v>0</v>
      </c>
      <c r="K1398" s="121"/>
      <c r="L1398" s="121">
        <f t="shared" si="101"/>
        <v>0</v>
      </c>
      <c r="M1398" s="121"/>
      <c r="N1398" s="121">
        <f t="shared" si="102"/>
        <v>0</v>
      </c>
      <c r="O1398" s="123">
        <v>21</v>
      </c>
      <c r="P1398" s="123">
        <f t="shared" si="103"/>
        <v>0</v>
      </c>
      <c r="Q1398" s="123">
        <f t="shared" si="104"/>
        <v>0</v>
      </c>
      <c r="R1398" s="8"/>
      <c r="S1398" s="8"/>
      <c r="T1398" s="8"/>
    </row>
    <row r="1399" spans="1:20" ht="22.5" outlineLevel="4" x14ac:dyDescent="0.2">
      <c r="A1399" s="10"/>
      <c r="B1399" s="116"/>
      <c r="C1399" s="117">
        <v>600</v>
      </c>
      <c r="D1399" s="118" t="s">
        <v>1187</v>
      </c>
      <c r="E1399" s="119" t="s">
        <v>1762</v>
      </c>
      <c r="F1399" s="120" t="s">
        <v>1763</v>
      </c>
      <c r="G1399" s="118" t="s">
        <v>332</v>
      </c>
      <c r="H1399" s="121">
        <v>1</v>
      </c>
      <c r="I1399" s="122"/>
      <c r="J1399" s="123">
        <f t="shared" si="100"/>
        <v>0</v>
      </c>
      <c r="K1399" s="121"/>
      <c r="L1399" s="121">
        <f t="shared" si="101"/>
        <v>0</v>
      </c>
      <c r="M1399" s="121"/>
      <c r="N1399" s="121">
        <f t="shared" si="102"/>
        <v>0</v>
      </c>
      <c r="O1399" s="123">
        <v>21</v>
      </c>
      <c r="P1399" s="123">
        <f t="shared" si="103"/>
        <v>0</v>
      </c>
      <c r="Q1399" s="123">
        <f t="shared" si="104"/>
        <v>0</v>
      </c>
      <c r="R1399" s="8"/>
      <c r="S1399" s="8"/>
      <c r="T1399" s="8"/>
    </row>
    <row r="1400" spans="1:20" ht="22.5" outlineLevel="4" x14ac:dyDescent="0.2">
      <c r="A1400" s="10"/>
      <c r="B1400" s="116"/>
      <c r="C1400" s="117">
        <v>601</v>
      </c>
      <c r="D1400" s="118" t="s">
        <v>1187</v>
      </c>
      <c r="E1400" s="119" t="s">
        <v>1764</v>
      </c>
      <c r="F1400" s="120" t="s">
        <v>1765</v>
      </c>
      <c r="G1400" s="118" t="s">
        <v>332</v>
      </c>
      <c r="H1400" s="121">
        <v>2</v>
      </c>
      <c r="I1400" s="122"/>
      <c r="J1400" s="123">
        <f t="shared" si="100"/>
        <v>0</v>
      </c>
      <c r="K1400" s="121"/>
      <c r="L1400" s="121">
        <f t="shared" si="101"/>
        <v>0</v>
      </c>
      <c r="M1400" s="121"/>
      <c r="N1400" s="121">
        <f t="shared" si="102"/>
        <v>0</v>
      </c>
      <c r="O1400" s="123">
        <v>21</v>
      </c>
      <c r="P1400" s="123">
        <f t="shared" si="103"/>
        <v>0</v>
      </c>
      <c r="Q1400" s="123">
        <f t="shared" si="104"/>
        <v>0</v>
      </c>
      <c r="R1400" s="8"/>
      <c r="S1400" s="8"/>
      <c r="T1400" s="8"/>
    </row>
    <row r="1401" spans="1:20" ht="11.25" outlineLevel="4" x14ac:dyDescent="0.2">
      <c r="A1401" s="10"/>
      <c r="B1401" s="116"/>
      <c r="C1401" s="117">
        <v>602</v>
      </c>
      <c r="D1401" s="118" t="s">
        <v>1187</v>
      </c>
      <c r="E1401" s="119"/>
      <c r="F1401" s="120" t="s">
        <v>1766</v>
      </c>
      <c r="G1401" s="118"/>
      <c r="H1401" s="121">
        <v>0</v>
      </c>
      <c r="I1401" s="122"/>
      <c r="J1401" s="123">
        <f t="shared" si="100"/>
        <v>0</v>
      </c>
      <c r="K1401" s="121"/>
      <c r="L1401" s="121">
        <f t="shared" si="101"/>
        <v>0</v>
      </c>
      <c r="M1401" s="121"/>
      <c r="N1401" s="121">
        <f t="shared" si="102"/>
        <v>0</v>
      </c>
      <c r="O1401" s="123">
        <v>21</v>
      </c>
      <c r="P1401" s="123">
        <f t="shared" si="103"/>
        <v>0</v>
      </c>
      <c r="Q1401" s="123">
        <f t="shared" si="104"/>
        <v>0</v>
      </c>
      <c r="R1401" s="8"/>
      <c r="S1401" s="8"/>
      <c r="T1401" s="8"/>
    </row>
    <row r="1402" spans="1:20" ht="22.5" outlineLevel="4" x14ac:dyDescent="0.2">
      <c r="A1402" s="10"/>
      <c r="B1402" s="116"/>
      <c r="C1402" s="117">
        <v>603</v>
      </c>
      <c r="D1402" s="118" t="s">
        <v>1187</v>
      </c>
      <c r="E1402" s="119" t="s">
        <v>1767</v>
      </c>
      <c r="F1402" s="120" t="s">
        <v>1768</v>
      </c>
      <c r="G1402" s="118" t="s">
        <v>338</v>
      </c>
      <c r="H1402" s="121">
        <v>10</v>
      </c>
      <c r="I1402" s="122"/>
      <c r="J1402" s="123">
        <f t="shared" si="100"/>
        <v>0</v>
      </c>
      <c r="K1402" s="121"/>
      <c r="L1402" s="121">
        <f t="shared" si="101"/>
        <v>0</v>
      </c>
      <c r="M1402" s="121"/>
      <c r="N1402" s="121">
        <f t="shared" si="102"/>
        <v>0</v>
      </c>
      <c r="O1402" s="123">
        <v>21</v>
      </c>
      <c r="P1402" s="123">
        <f t="shared" si="103"/>
        <v>0</v>
      </c>
      <c r="Q1402" s="123">
        <f t="shared" si="104"/>
        <v>0</v>
      </c>
      <c r="R1402" s="8"/>
      <c r="S1402" s="8"/>
      <c r="T1402" s="8"/>
    </row>
    <row r="1403" spans="1:20" ht="11.25" outlineLevel="4" x14ac:dyDescent="0.2">
      <c r="A1403" s="10"/>
      <c r="B1403" s="116"/>
      <c r="C1403" s="117">
        <v>604</v>
      </c>
      <c r="D1403" s="118" t="s">
        <v>1187</v>
      </c>
      <c r="E1403" s="119"/>
      <c r="F1403" s="120" t="s">
        <v>16</v>
      </c>
      <c r="G1403" s="118"/>
      <c r="H1403" s="121">
        <v>0</v>
      </c>
      <c r="I1403" s="122"/>
      <c r="J1403" s="123">
        <f t="shared" si="100"/>
        <v>0</v>
      </c>
      <c r="K1403" s="121"/>
      <c r="L1403" s="121">
        <f t="shared" si="101"/>
        <v>0</v>
      </c>
      <c r="M1403" s="121"/>
      <c r="N1403" s="121">
        <f t="shared" si="102"/>
        <v>0</v>
      </c>
      <c r="O1403" s="123">
        <v>21</v>
      </c>
      <c r="P1403" s="123">
        <f t="shared" si="103"/>
        <v>0</v>
      </c>
      <c r="Q1403" s="123">
        <f t="shared" si="104"/>
        <v>0</v>
      </c>
      <c r="R1403" s="8"/>
      <c r="S1403" s="8"/>
      <c r="T1403" s="8"/>
    </row>
    <row r="1404" spans="1:20" ht="11.25" outlineLevel="4" x14ac:dyDescent="0.2">
      <c r="A1404" s="10"/>
      <c r="B1404" s="116"/>
      <c r="C1404" s="117">
        <v>605</v>
      </c>
      <c r="D1404" s="118" t="s">
        <v>1187</v>
      </c>
      <c r="E1404" s="119" t="s">
        <v>1769</v>
      </c>
      <c r="F1404" s="120" t="s">
        <v>1770</v>
      </c>
      <c r="G1404" s="118" t="s">
        <v>332</v>
      </c>
      <c r="H1404" s="121">
        <v>1</v>
      </c>
      <c r="I1404" s="122"/>
      <c r="J1404" s="123">
        <f t="shared" si="100"/>
        <v>0</v>
      </c>
      <c r="K1404" s="121"/>
      <c r="L1404" s="121">
        <f t="shared" si="101"/>
        <v>0</v>
      </c>
      <c r="M1404" s="121"/>
      <c r="N1404" s="121">
        <f t="shared" si="102"/>
        <v>0</v>
      </c>
      <c r="O1404" s="123">
        <v>21</v>
      </c>
      <c r="P1404" s="123">
        <f t="shared" si="103"/>
        <v>0</v>
      </c>
      <c r="Q1404" s="123">
        <f t="shared" si="104"/>
        <v>0</v>
      </c>
      <c r="R1404" s="8"/>
      <c r="S1404" s="8"/>
      <c r="T1404" s="8"/>
    </row>
    <row r="1405" spans="1:20" ht="11.25" outlineLevel="4" x14ac:dyDescent="0.2">
      <c r="A1405" s="10"/>
      <c r="B1405" s="116"/>
      <c r="C1405" s="117">
        <v>606</v>
      </c>
      <c r="D1405" s="118" t="s">
        <v>1187</v>
      </c>
      <c r="E1405" s="119" t="s">
        <v>1771</v>
      </c>
      <c r="F1405" s="120" t="s">
        <v>1772</v>
      </c>
      <c r="G1405" s="118" t="s">
        <v>332</v>
      </c>
      <c r="H1405" s="121">
        <v>1</v>
      </c>
      <c r="I1405" s="122"/>
      <c r="J1405" s="123">
        <f t="shared" si="100"/>
        <v>0</v>
      </c>
      <c r="K1405" s="121"/>
      <c r="L1405" s="121">
        <f t="shared" si="101"/>
        <v>0</v>
      </c>
      <c r="M1405" s="121"/>
      <c r="N1405" s="121">
        <f t="shared" si="102"/>
        <v>0</v>
      </c>
      <c r="O1405" s="123">
        <v>21</v>
      </c>
      <c r="P1405" s="123">
        <f t="shared" si="103"/>
        <v>0</v>
      </c>
      <c r="Q1405" s="123">
        <f t="shared" si="104"/>
        <v>0</v>
      </c>
      <c r="R1405" s="8"/>
      <c r="S1405" s="8"/>
      <c r="T1405" s="8"/>
    </row>
    <row r="1406" spans="1:20" ht="11.25" outlineLevel="4" x14ac:dyDescent="0.2">
      <c r="A1406" s="10"/>
      <c r="B1406" s="116"/>
      <c r="C1406" s="117">
        <v>607</v>
      </c>
      <c r="D1406" s="118" t="s">
        <v>1187</v>
      </c>
      <c r="E1406" s="119" t="s">
        <v>1773</v>
      </c>
      <c r="F1406" s="120" t="s">
        <v>1774</v>
      </c>
      <c r="G1406" s="118"/>
      <c r="H1406" s="121">
        <v>0</v>
      </c>
      <c r="I1406" s="122"/>
      <c r="J1406" s="123">
        <f t="shared" si="100"/>
        <v>0</v>
      </c>
      <c r="K1406" s="121"/>
      <c r="L1406" s="121">
        <f t="shared" si="101"/>
        <v>0</v>
      </c>
      <c r="M1406" s="121"/>
      <c r="N1406" s="121">
        <f t="shared" si="102"/>
        <v>0</v>
      </c>
      <c r="O1406" s="123">
        <v>21</v>
      </c>
      <c r="P1406" s="123">
        <f t="shared" si="103"/>
        <v>0</v>
      </c>
      <c r="Q1406" s="123">
        <f t="shared" si="104"/>
        <v>0</v>
      </c>
      <c r="R1406" s="8"/>
      <c r="S1406" s="8"/>
      <c r="T1406" s="8"/>
    </row>
    <row r="1407" spans="1:20" ht="11.25" outlineLevel="4" x14ac:dyDescent="0.2">
      <c r="A1407" s="10"/>
      <c r="B1407" s="116"/>
      <c r="C1407" s="117">
        <v>608</v>
      </c>
      <c r="D1407" s="118" t="s">
        <v>1187</v>
      </c>
      <c r="E1407" s="119"/>
      <c r="F1407" s="120" t="s">
        <v>1754</v>
      </c>
      <c r="G1407" s="118"/>
      <c r="H1407" s="121">
        <v>0</v>
      </c>
      <c r="I1407" s="122"/>
      <c r="J1407" s="123">
        <f t="shared" si="100"/>
        <v>0</v>
      </c>
      <c r="K1407" s="121"/>
      <c r="L1407" s="121">
        <f t="shared" si="101"/>
        <v>0</v>
      </c>
      <c r="M1407" s="121"/>
      <c r="N1407" s="121">
        <f t="shared" si="102"/>
        <v>0</v>
      </c>
      <c r="O1407" s="123">
        <v>21</v>
      </c>
      <c r="P1407" s="123">
        <f t="shared" si="103"/>
        <v>0</v>
      </c>
      <c r="Q1407" s="123">
        <f t="shared" si="104"/>
        <v>0</v>
      </c>
      <c r="R1407" s="8"/>
      <c r="S1407" s="8"/>
      <c r="T1407" s="8"/>
    </row>
    <row r="1408" spans="1:20" ht="22.5" outlineLevel="4" x14ac:dyDescent="0.2">
      <c r="A1408" s="10"/>
      <c r="B1408" s="116"/>
      <c r="C1408" s="117">
        <v>609</v>
      </c>
      <c r="D1408" s="118" t="s">
        <v>1187</v>
      </c>
      <c r="E1408" s="119" t="s">
        <v>1775</v>
      </c>
      <c r="F1408" s="120" t="s">
        <v>1776</v>
      </c>
      <c r="G1408" s="118" t="s">
        <v>332</v>
      </c>
      <c r="H1408" s="121">
        <v>1</v>
      </c>
      <c r="I1408" s="122"/>
      <c r="J1408" s="123">
        <f t="shared" si="100"/>
        <v>0</v>
      </c>
      <c r="K1408" s="121"/>
      <c r="L1408" s="121">
        <f t="shared" si="101"/>
        <v>0</v>
      </c>
      <c r="M1408" s="121"/>
      <c r="N1408" s="121">
        <f t="shared" si="102"/>
        <v>0</v>
      </c>
      <c r="O1408" s="123">
        <v>21</v>
      </c>
      <c r="P1408" s="123">
        <f t="shared" si="103"/>
        <v>0</v>
      </c>
      <c r="Q1408" s="123">
        <f t="shared" si="104"/>
        <v>0</v>
      </c>
      <c r="R1408" s="8"/>
      <c r="S1408" s="8"/>
      <c r="T1408" s="8"/>
    </row>
    <row r="1409" spans="1:20" ht="11.25" outlineLevel="4" x14ac:dyDescent="0.2">
      <c r="A1409" s="10"/>
      <c r="B1409" s="116"/>
      <c r="C1409" s="117">
        <v>610</v>
      </c>
      <c r="D1409" s="118" t="s">
        <v>1187</v>
      </c>
      <c r="E1409" s="119" t="s">
        <v>1777</v>
      </c>
      <c r="F1409" s="120" t="s">
        <v>1758</v>
      </c>
      <c r="G1409" s="118" t="s">
        <v>332</v>
      </c>
      <c r="H1409" s="121">
        <v>3</v>
      </c>
      <c r="I1409" s="122"/>
      <c r="J1409" s="123">
        <f t="shared" si="100"/>
        <v>0</v>
      </c>
      <c r="K1409" s="121"/>
      <c r="L1409" s="121">
        <f t="shared" si="101"/>
        <v>0</v>
      </c>
      <c r="M1409" s="121"/>
      <c r="N1409" s="121">
        <f t="shared" si="102"/>
        <v>0</v>
      </c>
      <c r="O1409" s="123">
        <v>21</v>
      </c>
      <c r="P1409" s="123">
        <f t="shared" si="103"/>
        <v>0</v>
      </c>
      <c r="Q1409" s="123">
        <f t="shared" si="104"/>
        <v>0</v>
      </c>
      <c r="R1409" s="8"/>
      <c r="S1409" s="8"/>
      <c r="T1409" s="8"/>
    </row>
    <row r="1410" spans="1:20" ht="11.25" outlineLevel="4" x14ac:dyDescent="0.2">
      <c r="A1410" s="10"/>
      <c r="B1410" s="116"/>
      <c r="C1410" s="117">
        <v>611</v>
      </c>
      <c r="D1410" s="118" t="s">
        <v>1187</v>
      </c>
      <c r="E1410" s="119" t="s">
        <v>1778</v>
      </c>
      <c r="F1410" s="120" t="s">
        <v>1779</v>
      </c>
      <c r="G1410" s="118" t="s">
        <v>332</v>
      </c>
      <c r="H1410" s="121">
        <v>2</v>
      </c>
      <c r="I1410" s="122"/>
      <c r="J1410" s="123">
        <f t="shared" si="100"/>
        <v>0</v>
      </c>
      <c r="K1410" s="121"/>
      <c r="L1410" s="121">
        <f t="shared" si="101"/>
        <v>0</v>
      </c>
      <c r="M1410" s="121"/>
      <c r="N1410" s="121">
        <f t="shared" si="102"/>
        <v>0</v>
      </c>
      <c r="O1410" s="123">
        <v>21</v>
      </c>
      <c r="P1410" s="123">
        <f t="shared" si="103"/>
        <v>0</v>
      </c>
      <c r="Q1410" s="123">
        <f t="shared" si="104"/>
        <v>0</v>
      </c>
      <c r="R1410" s="8"/>
      <c r="S1410" s="8"/>
      <c r="T1410" s="8"/>
    </row>
    <row r="1411" spans="1:20" ht="11.25" outlineLevel="4" x14ac:dyDescent="0.2">
      <c r="A1411" s="10"/>
      <c r="B1411" s="116"/>
      <c r="C1411" s="117">
        <v>612</v>
      </c>
      <c r="D1411" s="118" t="s">
        <v>1187</v>
      </c>
      <c r="E1411" s="119"/>
      <c r="F1411" s="120" t="s">
        <v>1759</v>
      </c>
      <c r="G1411" s="118"/>
      <c r="H1411" s="121">
        <v>0</v>
      </c>
      <c r="I1411" s="122"/>
      <c r="J1411" s="123">
        <f t="shared" si="100"/>
        <v>0</v>
      </c>
      <c r="K1411" s="121"/>
      <c r="L1411" s="121">
        <f t="shared" si="101"/>
        <v>0</v>
      </c>
      <c r="M1411" s="121"/>
      <c r="N1411" s="121">
        <f t="shared" si="102"/>
        <v>0</v>
      </c>
      <c r="O1411" s="123">
        <v>21</v>
      </c>
      <c r="P1411" s="123">
        <f t="shared" si="103"/>
        <v>0</v>
      </c>
      <c r="Q1411" s="123">
        <f t="shared" si="104"/>
        <v>0</v>
      </c>
      <c r="R1411" s="8"/>
      <c r="S1411" s="8"/>
      <c r="T1411" s="8"/>
    </row>
    <row r="1412" spans="1:20" ht="22.5" outlineLevel="4" x14ac:dyDescent="0.2">
      <c r="A1412" s="10"/>
      <c r="B1412" s="116"/>
      <c r="C1412" s="117">
        <v>613</v>
      </c>
      <c r="D1412" s="118" t="s">
        <v>1187</v>
      </c>
      <c r="E1412" s="119" t="s">
        <v>1780</v>
      </c>
      <c r="F1412" s="120" t="s">
        <v>1781</v>
      </c>
      <c r="G1412" s="118" t="s">
        <v>332</v>
      </c>
      <c r="H1412" s="121">
        <v>1</v>
      </c>
      <c r="I1412" s="122"/>
      <c r="J1412" s="123">
        <f t="shared" si="100"/>
        <v>0</v>
      </c>
      <c r="K1412" s="121"/>
      <c r="L1412" s="121">
        <f t="shared" si="101"/>
        <v>0</v>
      </c>
      <c r="M1412" s="121"/>
      <c r="N1412" s="121">
        <f t="shared" si="102"/>
        <v>0</v>
      </c>
      <c r="O1412" s="123">
        <v>21</v>
      </c>
      <c r="P1412" s="123">
        <f t="shared" si="103"/>
        <v>0</v>
      </c>
      <c r="Q1412" s="123">
        <f t="shared" si="104"/>
        <v>0</v>
      </c>
      <c r="R1412" s="8"/>
      <c r="S1412" s="8"/>
      <c r="T1412" s="8"/>
    </row>
    <row r="1413" spans="1:20" ht="11.25" outlineLevel="4" x14ac:dyDescent="0.2">
      <c r="A1413" s="10"/>
      <c r="B1413" s="116"/>
      <c r="C1413" s="117">
        <v>614</v>
      </c>
      <c r="D1413" s="118" t="s">
        <v>1187</v>
      </c>
      <c r="E1413" s="119" t="s">
        <v>1782</v>
      </c>
      <c r="F1413" s="120" t="s">
        <v>1783</v>
      </c>
      <c r="G1413" s="118" t="s">
        <v>332</v>
      </c>
      <c r="H1413" s="121">
        <v>1</v>
      </c>
      <c r="I1413" s="122"/>
      <c r="J1413" s="123">
        <f t="shared" si="100"/>
        <v>0</v>
      </c>
      <c r="K1413" s="121"/>
      <c r="L1413" s="121">
        <f t="shared" si="101"/>
        <v>0</v>
      </c>
      <c r="M1413" s="121"/>
      <c r="N1413" s="121">
        <f t="shared" si="102"/>
        <v>0</v>
      </c>
      <c r="O1413" s="123">
        <v>21</v>
      </c>
      <c r="P1413" s="123">
        <f t="shared" si="103"/>
        <v>0</v>
      </c>
      <c r="Q1413" s="123">
        <f t="shared" si="104"/>
        <v>0</v>
      </c>
      <c r="R1413" s="8"/>
      <c r="S1413" s="8"/>
      <c r="T1413" s="8"/>
    </row>
    <row r="1414" spans="1:20" ht="22.5" outlineLevel="4" x14ac:dyDescent="0.2">
      <c r="A1414" s="10"/>
      <c r="B1414" s="116"/>
      <c r="C1414" s="117">
        <v>615</v>
      </c>
      <c r="D1414" s="118" t="s">
        <v>1187</v>
      </c>
      <c r="E1414" s="119" t="s">
        <v>1784</v>
      </c>
      <c r="F1414" s="120" t="s">
        <v>1785</v>
      </c>
      <c r="G1414" s="118" t="s">
        <v>332</v>
      </c>
      <c r="H1414" s="121">
        <v>1</v>
      </c>
      <c r="I1414" s="122"/>
      <c r="J1414" s="123">
        <f t="shared" si="100"/>
        <v>0</v>
      </c>
      <c r="K1414" s="121"/>
      <c r="L1414" s="121">
        <f t="shared" si="101"/>
        <v>0</v>
      </c>
      <c r="M1414" s="121"/>
      <c r="N1414" s="121">
        <f t="shared" si="102"/>
        <v>0</v>
      </c>
      <c r="O1414" s="123">
        <v>21</v>
      </c>
      <c r="P1414" s="123">
        <f t="shared" si="103"/>
        <v>0</v>
      </c>
      <c r="Q1414" s="123">
        <f t="shared" si="104"/>
        <v>0</v>
      </c>
      <c r="R1414" s="8"/>
      <c r="S1414" s="8"/>
      <c r="T1414" s="8"/>
    </row>
    <row r="1415" spans="1:20" ht="22.5" outlineLevel="4" x14ac:dyDescent="0.2">
      <c r="A1415" s="10"/>
      <c r="B1415" s="116"/>
      <c r="C1415" s="117">
        <v>616</v>
      </c>
      <c r="D1415" s="118" t="s">
        <v>1187</v>
      </c>
      <c r="E1415" s="119" t="s">
        <v>1786</v>
      </c>
      <c r="F1415" s="120" t="s">
        <v>1787</v>
      </c>
      <c r="G1415" s="118" t="s">
        <v>332</v>
      </c>
      <c r="H1415" s="121">
        <v>1</v>
      </c>
      <c r="I1415" s="122"/>
      <c r="J1415" s="123">
        <f t="shared" si="100"/>
        <v>0</v>
      </c>
      <c r="K1415" s="121"/>
      <c r="L1415" s="121">
        <f t="shared" si="101"/>
        <v>0</v>
      </c>
      <c r="M1415" s="121"/>
      <c r="N1415" s="121">
        <f t="shared" si="102"/>
        <v>0</v>
      </c>
      <c r="O1415" s="123">
        <v>21</v>
      </c>
      <c r="P1415" s="123">
        <f t="shared" si="103"/>
        <v>0</v>
      </c>
      <c r="Q1415" s="123">
        <f t="shared" si="104"/>
        <v>0</v>
      </c>
      <c r="R1415" s="8"/>
      <c r="S1415" s="8"/>
      <c r="T1415" s="8"/>
    </row>
    <row r="1416" spans="1:20" ht="22.5" outlineLevel="4" x14ac:dyDescent="0.2">
      <c r="A1416" s="10"/>
      <c r="B1416" s="116"/>
      <c r="C1416" s="117">
        <v>617</v>
      </c>
      <c r="D1416" s="118" t="s">
        <v>1187</v>
      </c>
      <c r="E1416" s="119" t="s">
        <v>1788</v>
      </c>
      <c r="F1416" s="120" t="s">
        <v>1765</v>
      </c>
      <c r="G1416" s="118" t="s">
        <v>332</v>
      </c>
      <c r="H1416" s="121">
        <v>2</v>
      </c>
      <c r="I1416" s="122"/>
      <c r="J1416" s="123">
        <f t="shared" si="100"/>
        <v>0</v>
      </c>
      <c r="K1416" s="121"/>
      <c r="L1416" s="121">
        <f t="shared" si="101"/>
        <v>0</v>
      </c>
      <c r="M1416" s="121"/>
      <c r="N1416" s="121">
        <f t="shared" si="102"/>
        <v>0</v>
      </c>
      <c r="O1416" s="123">
        <v>21</v>
      </c>
      <c r="P1416" s="123">
        <f t="shared" si="103"/>
        <v>0</v>
      </c>
      <c r="Q1416" s="123">
        <f t="shared" si="104"/>
        <v>0</v>
      </c>
      <c r="R1416" s="8"/>
      <c r="S1416" s="8"/>
      <c r="T1416" s="8"/>
    </row>
    <row r="1417" spans="1:20" ht="22.5" outlineLevel="4" x14ac:dyDescent="0.2">
      <c r="A1417" s="10"/>
      <c r="B1417" s="116"/>
      <c r="C1417" s="117">
        <v>618</v>
      </c>
      <c r="D1417" s="118" t="s">
        <v>1187</v>
      </c>
      <c r="E1417" s="119" t="s">
        <v>1789</v>
      </c>
      <c r="F1417" s="120" t="s">
        <v>1790</v>
      </c>
      <c r="G1417" s="118" t="s">
        <v>332</v>
      </c>
      <c r="H1417" s="121">
        <v>2</v>
      </c>
      <c r="I1417" s="122"/>
      <c r="J1417" s="123">
        <f t="shared" si="100"/>
        <v>0</v>
      </c>
      <c r="K1417" s="121"/>
      <c r="L1417" s="121">
        <f t="shared" si="101"/>
        <v>0</v>
      </c>
      <c r="M1417" s="121"/>
      <c r="N1417" s="121">
        <f t="shared" si="102"/>
        <v>0</v>
      </c>
      <c r="O1417" s="123">
        <v>21</v>
      </c>
      <c r="P1417" s="123">
        <f t="shared" si="103"/>
        <v>0</v>
      </c>
      <c r="Q1417" s="123">
        <f t="shared" si="104"/>
        <v>0</v>
      </c>
      <c r="R1417" s="8"/>
      <c r="S1417" s="8"/>
      <c r="T1417" s="8"/>
    </row>
    <row r="1418" spans="1:20" ht="22.5" outlineLevel="4" x14ac:dyDescent="0.2">
      <c r="A1418" s="10"/>
      <c r="B1418" s="116"/>
      <c r="C1418" s="117">
        <v>619</v>
      </c>
      <c r="D1418" s="118" t="s">
        <v>1187</v>
      </c>
      <c r="E1418" s="119" t="s">
        <v>1791</v>
      </c>
      <c r="F1418" s="120" t="s">
        <v>1792</v>
      </c>
      <c r="G1418" s="118" t="s">
        <v>332</v>
      </c>
      <c r="H1418" s="121">
        <v>1</v>
      </c>
      <c r="I1418" s="122"/>
      <c r="J1418" s="123">
        <f t="shared" si="100"/>
        <v>0</v>
      </c>
      <c r="K1418" s="121"/>
      <c r="L1418" s="121">
        <f t="shared" si="101"/>
        <v>0</v>
      </c>
      <c r="M1418" s="121"/>
      <c r="N1418" s="121">
        <f t="shared" si="102"/>
        <v>0</v>
      </c>
      <c r="O1418" s="123">
        <v>21</v>
      </c>
      <c r="P1418" s="123">
        <f t="shared" si="103"/>
        <v>0</v>
      </c>
      <c r="Q1418" s="123">
        <f t="shared" si="104"/>
        <v>0</v>
      </c>
      <c r="R1418" s="8"/>
      <c r="S1418" s="8"/>
      <c r="T1418" s="8"/>
    </row>
    <row r="1419" spans="1:20" ht="11.25" outlineLevel="4" x14ac:dyDescent="0.2">
      <c r="A1419" s="10"/>
      <c r="B1419" s="116"/>
      <c r="C1419" s="117">
        <v>620</v>
      </c>
      <c r="D1419" s="118" t="s">
        <v>1187</v>
      </c>
      <c r="E1419" s="119"/>
      <c r="F1419" s="120" t="s">
        <v>1766</v>
      </c>
      <c r="G1419" s="118"/>
      <c r="H1419" s="121">
        <v>0</v>
      </c>
      <c r="I1419" s="122"/>
      <c r="J1419" s="123">
        <f t="shared" si="100"/>
        <v>0</v>
      </c>
      <c r="K1419" s="121"/>
      <c r="L1419" s="121">
        <f t="shared" si="101"/>
        <v>0</v>
      </c>
      <c r="M1419" s="121"/>
      <c r="N1419" s="121">
        <f t="shared" si="102"/>
        <v>0</v>
      </c>
      <c r="O1419" s="123">
        <v>21</v>
      </c>
      <c r="P1419" s="123">
        <f t="shared" si="103"/>
        <v>0</v>
      </c>
      <c r="Q1419" s="123">
        <f t="shared" si="104"/>
        <v>0</v>
      </c>
      <c r="R1419" s="8"/>
      <c r="S1419" s="8"/>
      <c r="T1419" s="8"/>
    </row>
    <row r="1420" spans="1:20" ht="22.5" outlineLevel="4" x14ac:dyDescent="0.2">
      <c r="A1420" s="10"/>
      <c r="B1420" s="116"/>
      <c r="C1420" s="117">
        <v>621</v>
      </c>
      <c r="D1420" s="118" t="s">
        <v>1187</v>
      </c>
      <c r="E1420" s="119" t="s">
        <v>1793</v>
      </c>
      <c r="F1420" s="120" t="s">
        <v>1794</v>
      </c>
      <c r="G1420" s="118" t="s">
        <v>338</v>
      </c>
      <c r="H1420" s="121">
        <v>3</v>
      </c>
      <c r="I1420" s="122"/>
      <c r="J1420" s="123">
        <f t="shared" si="100"/>
        <v>0</v>
      </c>
      <c r="K1420" s="121"/>
      <c r="L1420" s="121">
        <f t="shared" si="101"/>
        <v>0</v>
      </c>
      <c r="M1420" s="121"/>
      <c r="N1420" s="121">
        <f t="shared" si="102"/>
        <v>0</v>
      </c>
      <c r="O1420" s="123">
        <v>21</v>
      </c>
      <c r="P1420" s="123">
        <f t="shared" si="103"/>
        <v>0</v>
      </c>
      <c r="Q1420" s="123">
        <f t="shared" si="104"/>
        <v>0</v>
      </c>
      <c r="R1420" s="8"/>
      <c r="S1420" s="8"/>
      <c r="T1420" s="8"/>
    </row>
    <row r="1421" spans="1:20" ht="22.5" outlineLevel="4" x14ac:dyDescent="0.2">
      <c r="A1421" s="10"/>
      <c r="B1421" s="116"/>
      <c r="C1421" s="117">
        <v>622</v>
      </c>
      <c r="D1421" s="118" t="s">
        <v>1187</v>
      </c>
      <c r="E1421" s="119" t="s">
        <v>1795</v>
      </c>
      <c r="F1421" s="120" t="s">
        <v>1796</v>
      </c>
      <c r="G1421" s="118" t="s">
        <v>338</v>
      </c>
      <c r="H1421" s="121">
        <v>4</v>
      </c>
      <c r="I1421" s="122"/>
      <c r="J1421" s="123">
        <f t="shared" si="100"/>
        <v>0</v>
      </c>
      <c r="K1421" s="121"/>
      <c r="L1421" s="121">
        <f t="shared" si="101"/>
        <v>0</v>
      </c>
      <c r="M1421" s="121"/>
      <c r="N1421" s="121">
        <f t="shared" si="102"/>
        <v>0</v>
      </c>
      <c r="O1421" s="123">
        <v>21</v>
      </c>
      <c r="P1421" s="123">
        <f t="shared" si="103"/>
        <v>0</v>
      </c>
      <c r="Q1421" s="123">
        <f t="shared" si="104"/>
        <v>0</v>
      </c>
      <c r="R1421" s="8"/>
      <c r="S1421" s="8"/>
      <c r="T1421" s="8"/>
    </row>
    <row r="1422" spans="1:20" ht="22.5" outlineLevel="4" x14ac:dyDescent="0.2">
      <c r="A1422" s="10"/>
      <c r="B1422" s="116"/>
      <c r="C1422" s="117">
        <v>623</v>
      </c>
      <c r="D1422" s="118" t="s">
        <v>1187</v>
      </c>
      <c r="E1422" s="119" t="s">
        <v>1797</v>
      </c>
      <c r="F1422" s="120" t="s">
        <v>1798</v>
      </c>
      <c r="G1422" s="118" t="s">
        <v>338</v>
      </c>
      <c r="H1422" s="121">
        <v>3</v>
      </c>
      <c r="I1422" s="122"/>
      <c r="J1422" s="123">
        <f t="shared" si="100"/>
        <v>0</v>
      </c>
      <c r="K1422" s="121"/>
      <c r="L1422" s="121">
        <f t="shared" si="101"/>
        <v>0</v>
      </c>
      <c r="M1422" s="121"/>
      <c r="N1422" s="121">
        <f t="shared" si="102"/>
        <v>0</v>
      </c>
      <c r="O1422" s="123">
        <v>21</v>
      </c>
      <c r="P1422" s="123">
        <f t="shared" si="103"/>
        <v>0</v>
      </c>
      <c r="Q1422" s="123">
        <f t="shared" si="104"/>
        <v>0</v>
      </c>
      <c r="R1422" s="8"/>
      <c r="S1422" s="8"/>
      <c r="T1422" s="8"/>
    </row>
    <row r="1423" spans="1:20" ht="11.25" outlineLevel="4" x14ac:dyDescent="0.2">
      <c r="A1423" s="10"/>
      <c r="B1423" s="116"/>
      <c r="C1423" s="117">
        <v>624</v>
      </c>
      <c r="D1423" s="118" t="s">
        <v>1187</v>
      </c>
      <c r="E1423" s="119"/>
      <c r="F1423" s="120" t="s">
        <v>16</v>
      </c>
      <c r="G1423" s="118"/>
      <c r="H1423" s="121">
        <v>0</v>
      </c>
      <c r="I1423" s="122"/>
      <c r="J1423" s="123">
        <f t="shared" si="100"/>
        <v>0</v>
      </c>
      <c r="K1423" s="121"/>
      <c r="L1423" s="121">
        <f t="shared" si="101"/>
        <v>0</v>
      </c>
      <c r="M1423" s="121"/>
      <c r="N1423" s="121">
        <f t="shared" si="102"/>
        <v>0</v>
      </c>
      <c r="O1423" s="123">
        <v>21</v>
      </c>
      <c r="P1423" s="123">
        <f t="shared" si="103"/>
        <v>0</v>
      </c>
      <c r="Q1423" s="123">
        <f t="shared" si="104"/>
        <v>0</v>
      </c>
      <c r="R1423" s="8"/>
      <c r="S1423" s="8"/>
      <c r="T1423" s="8"/>
    </row>
    <row r="1424" spans="1:20" ht="11.25" outlineLevel="4" x14ac:dyDescent="0.2">
      <c r="A1424" s="10"/>
      <c r="B1424" s="116"/>
      <c r="C1424" s="117">
        <v>625</v>
      </c>
      <c r="D1424" s="118" t="s">
        <v>1187</v>
      </c>
      <c r="E1424" s="119" t="s">
        <v>1799</v>
      </c>
      <c r="F1424" s="120" t="s">
        <v>1770</v>
      </c>
      <c r="G1424" s="118" t="s">
        <v>332</v>
      </c>
      <c r="H1424" s="121">
        <v>1</v>
      </c>
      <c r="I1424" s="122"/>
      <c r="J1424" s="123">
        <f t="shared" si="100"/>
        <v>0</v>
      </c>
      <c r="K1424" s="121"/>
      <c r="L1424" s="121">
        <f t="shared" si="101"/>
        <v>0</v>
      </c>
      <c r="M1424" s="121"/>
      <c r="N1424" s="121">
        <f t="shared" si="102"/>
        <v>0</v>
      </c>
      <c r="O1424" s="123">
        <v>21</v>
      </c>
      <c r="P1424" s="123">
        <f t="shared" si="103"/>
        <v>0</v>
      </c>
      <c r="Q1424" s="123">
        <f t="shared" si="104"/>
        <v>0</v>
      </c>
      <c r="R1424" s="8"/>
      <c r="S1424" s="8"/>
      <c r="T1424" s="8"/>
    </row>
    <row r="1425" spans="1:20" ht="11.25" outlineLevel="4" x14ac:dyDescent="0.2">
      <c r="A1425" s="10"/>
      <c r="B1425" s="116"/>
      <c r="C1425" s="117">
        <v>626</v>
      </c>
      <c r="D1425" s="118" t="s">
        <v>1187</v>
      </c>
      <c r="E1425" s="119" t="s">
        <v>1800</v>
      </c>
      <c r="F1425" s="120" t="s">
        <v>1772</v>
      </c>
      <c r="G1425" s="118" t="s">
        <v>332</v>
      </c>
      <c r="H1425" s="121">
        <v>1</v>
      </c>
      <c r="I1425" s="122"/>
      <c r="J1425" s="123">
        <f t="shared" ref="J1425:J1456" si="105">H1425*I1425</f>
        <v>0</v>
      </c>
      <c r="K1425" s="121"/>
      <c r="L1425" s="121">
        <f t="shared" ref="L1425:L1456" si="106">H1425*K1425</f>
        <v>0</v>
      </c>
      <c r="M1425" s="121"/>
      <c r="N1425" s="121">
        <f t="shared" ref="N1425:N1456" si="107">H1425*M1425</f>
        <v>0</v>
      </c>
      <c r="O1425" s="123">
        <v>21</v>
      </c>
      <c r="P1425" s="123">
        <f t="shared" ref="P1425:P1456" si="108">J1425*(O1425/100)</f>
        <v>0</v>
      </c>
      <c r="Q1425" s="123">
        <f t="shared" ref="Q1425:Q1456" si="109">J1425+P1425</f>
        <v>0</v>
      </c>
      <c r="R1425" s="8"/>
      <c r="S1425" s="8"/>
      <c r="T1425" s="8"/>
    </row>
    <row r="1426" spans="1:20" ht="11.25" outlineLevel="4" x14ac:dyDescent="0.2">
      <c r="A1426" s="10"/>
      <c r="B1426" s="116"/>
      <c r="C1426" s="117">
        <v>627</v>
      </c>
      <c r="D1426" s="118" t="s">
        <v>1187</v>
      </c>
      <c r="E1426" s="119" t="s">
        <v>1801</v>
      </c>
      <c r="F1426" s="120" t="s">
        <v>1802</v>
      </c>
      <c r="G1426" s="118"/>
      <c r="H1426" s="121">
        <v>0</v>
      </c>
      <c r="I1426" s="122"/>
      <c r="J1426" s="123">
        <f t="shared" si="105"/>
        <v>0</v>
      </c>
      <c r="K1426" s="121"/>
      <c r="L1426" s="121">
        <f t="shared" si="106"/>
        <v>0</v>
      </c>
      <c r="M1426" s="121"/>
      <c r="N1426" s="121">
        <f t="shared" si="107"/>
        <v>0</v>
      </c>
      <c r="O1426" s="123">
        <v>21</v>
      </c>
      <c r="P1426" s="123">
        <f t="shared" si="108"/>
        <v>0</v>
      </c>
      <c r="Q1426" s="123">
        <f t="shared" si="109"/>
        <v>0</v>
      </c>
      <c r="R1426" s="8"/>
      <c r="S1426" s="8"/>
      <c r="T1426" s="8"/>
    </row>
    <row r="1427" spans="1:20" ht="11.25" outlineLevel="4" x14ac:dyDescent="0.2">
      <c r="A1427" s="10"/>
      <c r="B1427" s="116"/>
      <c r="C1427" s="117">
        <v>628</v>
      </c>
      <c r="D1427" s="118" t="s">
        <v>1187</v>
      </c>
      <c r="E1427" s="119"/>
      <c r="F1427" s="120" t="s">
        <v>1754</v>
      </c>
      <c r="G1427" s="118"/>
      <c r="H1427" s="121">
        <v>0</v>
      </c>
      <c r="I1427" s="122"/>
      <c r="J1427" s="123">
        <f t="shared" si="105"/>
        <v>0</v>
      </c>
      <c r="K1427" s="121"/>
      <c r="L1427" s="121">
        <f t="shared" si="106"/>
        <v>0</v>
      </c>
      <c r="M1427" s="121"/>
      <c r="N1427" s="121">
        <f t="shared" si="107"/>
        <v>0</v>
      </c>
      <c r="O1427" s="123">
        <v>21</v>
      </c>
      <c r="P1427" s="123">
        <f t="shared" si="108"/>
        <v>0</v>
      </c>
      <c r="Q1427" s="123">
        <f t="shared" si="109"/>
        <v>0</v>
      </c>
      <c r="R1427" s="8"/>
      <c r="S1427" s="8"/>
      <c r="T1427" s="8"/>
    </row>
    <row r="1428" spans="1:20" ht="33.75" outlineLevel="4" x14ac:dyDescent="0.2">
      <c r="A1428" s="10"/>
      <c r="B1428" s="116"/>
      <c r="C1428" s="117">
        <v>629</v>
      </c>
      <c r="D1428" s="118" t="s">
        <v>1187</v>
      </c>
      <c r="E1428" s="119" t="s">
        <v>1803</v>
      </c>
      <c r="F1428" s="120" t="s">
        <v>1804</v>
      </c>
      <c r="G1428" s="118" t="s">
        <v>332</v>
      </c>
      <c r="H1428" s="121">
        <v>1</v>
      </c>
      <c r="I1428" s="122"/>
      <c r="J1428" s="123">
        <f t="shared" si="105"/>
        <v>0</v>
      </c>
      <c r="K1428" s="121"/>
      <c r="L1428" s="121">
        <f t="shared" si="106"/>
        <v>0</v>
      </c>
      <c r="M1428" s="121"/>
      <c r="N1428" s="121">
        <f t="shared" si="107"/>
        <v>0</v>
      </c>
      <c r="O1428" s="123">
        <v>21</v>
      </c>
      <c r="P1428" s="123">
        <f t="shared" si="108"/>
        <v>0</v>
      </c>
      <c r="Q1428" s="123">
        <f t="shared" si="109"/>
        <v>0</v>
      </c>
      <c r="R1428" s="8"/>
      <c r="S1428" s="8"/>
      <c r="T1428" s="8"/>
    </row>
    <row r="1429" spans="1:20" ht="11.25" outlineLevel="4" x14ac:dyDescent="0.2">
      <c r="A1429" s="10"/>
      <c r="B1429" s="116"/>
      <c r="C1429" s="117">
        <v>630</v>
      </c>
      <c r="D1429" s="118" t="s">
        <v>1187</v>
      </c>
      <c r="E1429" s="119"/>
      <c r="F1429" s="120" t="s">
        <v>1759</v>
      </c>
      <c r="G1429" s="118"/>
      <c r="H1429" s="121">
        <v>0</v>
      </c>
      <c r="I1429" s="122"/>
      <c r="J1429" s="123">
        <f t="shared" si="105"/>
        <v>0</v>
      </c>
      <c r="K1429" s="121"/>
      <c r="L1429" s="121">
        <f t="shared" si="106"/>
        <v>0</v>
      </c>
      <c r="M1429" s="121"/>
      <c r="N1429" s="121">
        <f t="shared" si="107"/>
        <v>0</v>
      </c>
      <c r="O1429" s="123">
        <v>21</v>
      </c>
      <c r="P1429" s="123">
        <f t="shared" si="108"/>
        <v>0</v>
      </c>
      <c r="Q1429" s="123">
        <f t="shared" si="109"/>
        <v>0</v>
      </c>
      <c r="R1429" s="8"/>
      <c r="S1429" s="8"/>
      <c r="T1429" s="8"/>
    </row>
    <row r="1430" spans="1:20" ht="22.5" outlineLevel="4" x14ac:dyDescent="0.2">
      <c r="A1430" s="10"/>
      <c r="B1430" s="116"/>
      <c r="C1430" s="117">
        <v>631</v>
      </c>
      <c r="D1430" s="118" t="s">
        <v>1187</v>
      </c>
      <c r="E1430" s="119" t="s">
        <v>1805</v>
      </c>
      <c r="F1430" s="120" t="s">
        <v>1806</v>
      </c>
      <c r="G1430" s="118" t="s">
        <v>332</v>
      </c>
      <c r="H1430" s="121">
        <v>1</v>
      </c>
      <c r="I1430" s="122"/>
      <c r="J1430" s="123">
        <f t="shared" si="105"/>
        <v>0</v>
      </c>
      <c r="K1430" s="121"/>
      <c r="L1430" s="121">
        <f t="shared" si="106"/>
        <v>0</v>
      </c>
      <c r="M1430" s="121"/>
      <c r="N1430" s="121">
        <f t="shared" si="107"/>
        <v>0</v>
      </c>
      <c r="O1430" s="123">
        <v>21</v>
      </c>
      <c r="P1430" s="123">
        <f t="shared" si="108"/>
        <v>0</v>
      </c>
      <c r="Q1430" s="123">
        <f t="shared" si="109"/>
        <v>0</v>
      </c>
      <c r="R1430" s="8"/>
      <c r="S1430" s="8"/>
      <c r="T1430" s="8"/>
    </row>
    <row r="1431" spans="1:20" ht="11.25" outlineLevel="4" x14ac:dyDescent="0.2">
      <c r="A1431" s="10"/>
      <c r="B1431" s="116"/>
      <c r="C1431" s="117">
        <v>632</v>
      </c>
      <c r="D1431" s="118" t="s">
        <v>1187</v>
      </c>
      <c r="E1431" s="119"/>
      <c r="F1431" s="120" t="s">
        <v>1766</v>
      </c>
      <c r="G1431" s="118"/>
      <c r="H1431" s="121">
        <v>0</v>
      </c>
      <c r="I1431" s="122"/>
      <c r="J1431" s="123">
        <f t="shared" si="105"/>
        <v>0</v>
      </c>
      <c r="K1431" s="121"/>
      <c r="L1431" s="121">
        <f t="shared" si="106"/>
        <v>0</v>
      </c>
      <c r="M1431" s="121"/>
      <c r="N1431" s="121">
        <f t="shared" si="107"/>
        <v>0</v>
      </c>
      <c r="O1431" s="123">
        <v>21</v>
      </c>
      <c r="P1431" s="123">
        <f t="shared" si="108"/>
        <v>0</v>
      </c>
      <c r="Q1431" s="123">
        <f t="shared" si="109"/>
        <v>0</v>
      </c>
      <c r="R1431" s="8"/>
      <c r="S1431" s="8"/>
      <c r="T1431" s="8"/>
    </row>
    <row r="1432" spans="1:20" ht="22.5" outlineLevel="4" x14ac:dyDescent="0.2">
      <c r="A1432" s="10"/>
      <c r="B1432" s="116"/>
      <c r="C1432" s="117">
        <v>633</v>
      </c>
      <c r="D1432" s="118" t="s">
        <v>1187</v>
      </c>
      <c r="E1432" s="119" t="s">
        <v>1807</v>
      </c>
      <c r="F1432" s="120" t="s">
        <v>1808</v>
      </c>
      <c r="G1432" s="118" t="s">
        <v>338</v>
      </c>
      <c r="H1432" s="121">
        <v>1</v>
      </c>
      <c r="I1432" s="122"/>
      <c r="J1432" s="123">
        <f t="shared" si="105"/>
        <v>0</v>
      </c>
      <c r="K1432" s="121"/>
      <c r="L1432" s="121">
        <f t="shared" si="106"/>
        <v>0</v>
      </c>
      <c r="M1432" s="121"/>
      <c r="N1432" s="121">
        <f t="shared" si="107"/>
        <v>0</v>
      </c>
      <c r="O1432" s="123">
        <v>21</v>
      </c>
      <c r="P1432" s="123">
        <f t="shared" si="108"/>
        <v>0</v>
      </c>
      <c r="Q1432" s="123">
        <f t="shared" si="109"/>
        <v>0</v>
      </c>
      <c r="R1432" s="8"/>
      <c r="S1432" s="8"/>
      <c r="T1432" s="8"/>
    </row>
    <row r="1433" spans="1:20" ht="11.25" outlineLevel="4" x14ac:dyDescent="0.2">
      <c r="A1433" s="10"/>
      <c r="B1433" s="116"/>
      <c r="C1433" s="117">
        <v>634</v>
      </c>
      <c r="D1433" s="118" t="s">
        <v>1187</v>
      </c>
      <c r="E1433" s="119"/>
      <c r="F1433" s="120" t="s">
        <v>1809</v>
      </c>
      <c r="G1433" s="118"/>
      <c r="H1433" s="121">
        <v>0</v>
      </c>
      <c r="I1433" s="122"/>
      <c r="J1433" s="123">
        <f t="shared" si="105"/>
        <v>0</v>
      </c>
      <c r="K1433" s="121"/>
      <c r="L1433" s="121">
        <f t="shared" si="106"/>
        <v>0</v>
      </c>
      <c r="M1433" s="121"/>
      <c r="N1433" s="121">
        <f t="shared" si="107"/>
        <v>0</v>
      </c>
      <c r="O1433" s="123">
        <v>21</v>
      </c>
      <c r="P1433" s="123">
        <f t="shared" si="108"/>
        <v>0</v>
      </c>
      <c r="Q1433" s="123">
        <f t="shared" si="109"/>
        <v>0</v>
      </c>
      <c r="R1433" s="8"/>
      <c r="S1433" s="8"/>
      <c r="T1433" s="8"/>
    </row>
    <row r="1434" spans="1:20" ht="11.25" outlineLevel="4" x14ac:dyDescent="0.2">
      <c r="A1434" s="10"/>
      <c r="B1434" s="116"/>
      <c r="C1434" s="117">
        <v>635</v>
      </c>
      <c r="D1434" s="118" t="s">
        <v>1187</v>
      </c>
      <c r="E1434" s="119" t="s">
        <v>1810</v>
      </c>
      <c r="F1434" s="120" t="s">
        <v>1770</v>
      </c>
      <c r="G1434" s="118" t="s">
        <v>332</v>
      </c>
      <c r="H1434" s="121">
        <v>1</v>
      </c>
      <c r="I1434" s="122"/>
      <c r="J1434" s="123">
        <f t="shared" si="105"/>
        <v>0</v>
      </c>
      <c r="K1434" s="121"/>
      <c r="L1434" s="121">
        <f t="shared" si="106"/>
        <v>0</v>
      </c>
      <c r="M1434" s="121"/>
      <c r="N1434" s="121">
        <f t="shared" si="107"/>
        <v>0</v>
      </c>
      <c r="O1434" s="123">
        <v>21</v>
      </c>
      <c r="P1434" s="123">
        <f t="shared" si="108"/>
        <v>0</v>
      </c>
      <c r="Q1434" s="123">
        <f t="shared" si="109"/>
        <v>0</v>
      </c>
      <c r="R1434" s="8"/>
      <c r="S1434" s="8"/>
      <c r="T1434" s="8"/>
    </row>
    <row r="1435" spans="1:20" ht="11.25" outlineLevel="4" x14ac:dyDescent="0.2">
      <c r="A1435" s="10"/>
      <c r="B1435" s="116"/>
      <c r="C1435" s="117">
        <v>636</v>
      </c>
      <c r="D1435" s="118" t="s">
        <v>1187</v>
      </c>
      <c r="E1435" s="119" t="s">
        <v>1811</v>
      </c>
      <c r="F1435" s="120" t="s">
        <v>1812</v>
      </c>
      <c r="G1435" s="118" t="s">
        <v>332</v>
      </c>
      <c r="H1435" s="121">
        <v>1</v>
      </c>
      <c r="I1435" s="122"/>
      <c r="J1435" s="123">
        <f t="shared" si="105"/>
        <v>0</v>
      </c>
      <c r="K1435" s="121"/>
      <c r="L1435" s="121">
        <f t="shared" si="106"/>
        <v>0</v>
      </c>
      <c r="M1435" s="121"/>
      <c r="N1435" s="121">
        <f t="shared" si="107"/>
        <v>0</v>
      </c>
      <c r="O1435" s="123">
        <v>21</v>
      </c>
      <c r="P1435" s="123">
        <f t="shared" si="108"/>
        <v>0</v>
      </c>
      <c r="Q1435" s="123">
        <f t="shared" si="109"/>
        <v>0</v>
      </c>
      <c r="R1435" s="8"/>
      <c r="S1435" s="8"/>
      <c r="T1435" s="8"/>
    </row>
    <row r="1436" spans="1:20" ht="11.25" outlineLevel="4" x14ac:dyDescent="0.2">
      <c r="A1436" s="10"/>
      <c r="B1436" s="116"/>
      <c r="C1436" s="117">
        <v>637</v>
      </c>
      <c r="D1436" s="118" t="s">
        <v>1187</v>
      </c>
      <c r="E1436" s="119" t="s">
        <v>1813</v>
      </c>
      <c r="F1436" s="120" t="s">
        <v>1814</v>
      </c>
      <c r="G1436" s="118"/>
      <c r="H1436" s="121">
        <v>0</v>
      </c>
      <c r="I1436" s="122"/>
      <c r="J1436" s="123">
        <f t="shared" si="105"/>
        <v>0</v>
      </c>
      <c r="K1436" s="121"/>
      <c r="L1436" s="121">
        <f t="shared" si="106"/>
        <v>0</v>
      </c>
      <c r="M1436" s="121"/>
      <c r="N1436" s="121">
        <f t="shared" si="107"/>
        <v>0</v>
      </c>
      <c r="O1436" s="123">
        <v>21</v>
      </c>
      <c r="P1436" s="123">
        <f t="shared" si="108"/>
        <v>0</v>
      </c>
      <c r="Q1436" s="123">
        <f t="shared" si="109"/>
        <v>0</v>
      </c>
      <c r="R1436" s="8"/>
      <c r="S1436" s="8"/>
      <c r="T1436" s="8"/>
    </row>
    <row r="1437" spans="1:20" ht="11.25" outlineLevel="4" x14ac:dyDescent="0.2">
      <c r="A1437" s="10"/>
      <c r="B1437" s="116"/>
      <c r="C1437" s="117">
        <v>638</v>
      </c>
      <c r="D1437" s="118" t="s">
        <v>1187</v>
      </c>
      <c r="E1437" s="119"/>
      <c r="F1437" s="120" t="s">
        <v>1754</v>
      </c>
      <c r="G1437" s="118"/>
      <c r="H1437" s="121">
        <v>0</v>
      </c>
      <c r="I1437" s="122"/>
      <c r="J1437" s="123">
        <f t="shared" si="105"/>
        <v>0</v>
      </c>
      <c r="K1437" s="121"/>
      <c r="L1437" s="121">
        <f t="shared" si="106"/>
        <v>0</v>
      </c>
      <c r="M1437" s="121"/>
      <c r="N1437" s="121">
        <f t="shared" si="107"/>
        <v>0</v>
      </c>
      <c r="O1437" s="123">
        <v>21</v>
      </c>
      <c r="P1437" s="123">
        <f t="shared" si="108"/>
        <v>0</v>
      </c>
      <c r="Q1437" s="123">
        <f t="shared" si="109"/>
        <v>0</v>
      </c>
      <c r="R1437" s="8"/>
      <c r="S1437" s="8"/>
      <c r="T1437" s="8"/>
    </row>
    <row r="1438" spans="1:20" ht="33.75" outlineLevel="4" x14ac:dyDescent="0.2">
      <c r="A1438" s="10"/>
      <c r="B1438" s="116"/>
      <c r="C1438" s="117">
        <v>639</v>
      </c>
      <c r="D1438" s="118" t="s">
        <v>1187</v>
      </c>
      <c r="E1438" s="119" t="s">
        <v>1815</v>
      </c>
      <c r="F1438" s="120" t="s">
        <v>1804</v>
      </c>
      <c r="G1438" s="118" t="s">
        <v>332</v>
      </c>
      <c r="H1438" s="121">
        <v>1</v>
      </c>
      <c r="I1438" s="122"/>
      <c r="J1438" s="123">
        <f t="shared" si="105"/>
        <v>0</v>
      </c>
      <c r="K1438" s="121"/>
      <c r="L1438" s="121">
        <f t="shared" si="106"/>
        <v>0</v>
      </c>
      <c r="M1438" s="121"/>
      <c r="N1438" s="121">
        <f t="shared" si="107"/>
        <v>0</v>
      </c>
      <c r="O1438" s="123">
        <v>21</v>
      </c>
      <c r="P1438" s="123">
        <f t="shared" si="108"/>
        <v>0</v>
      </c>
      <c r="Q1438" s="123">
        <f t="shared" si="109"/>
        <v>0</v>
      </c>
      <c r="R1438" s="8"/>
      <c r="S1438" s="8"/>
      <c r="T1438" s="8"/>
    </row>
    <row r="1439" spans="1:20" ht="11.25" outlineLevel="4" x14ac:dyDescent="0.2">
      <c r="A1439" s="10"/>
      <c r="B1439" s="116"/>
      <c r="C1439" s="117">
        <v>640</v>
      </c>
      <c r="D1439" s="118" t="s">
        <v>1187</v>
      </c>
      <c r="E1439" s="119"/>
      <c r="F1439" s="120" t="s">
        <v>1759</v>
      </c>
      <c r="G1439" s="118"/>
      <c r="H1439" s="121">
        <v>0</v>
      </c>
      <c r="I1439" s="122"/>
      <c r="J1439" s="123">
        <f t="shared" si="105"/>
        <v>0</v>
      </c>
      <c r="K1439" s="121"/>
      <c r="L1439" s="121">
        <f t="shared" si="106"/>
        <v>0</v>
      </c>
      <c r="M1439" s="121"/>
      <c r="N1439" s="121">
        <f t="shared" si="107"/>
        <v>0</v>
      </c>
      <c r="O1439" s="123">
        <v>21</v>
      </c>
      <c r="P1439" s="123">
        <f t="shared" si="108"/>
        <v>0</v>
      </c>
      <c r="Q1439" s="123">
        <f t="shared" si="109"/>
        <v>0</v>
      </c>
      <c r="R1439" s="8"/>
      <c r="S1439" s="8"/>
      <c r="T1439" s="8"/>
    </row>
    <row r="1440" spans="1:20" ht="22.5" outlineLevel="4" x14ac:dyDescent="0.2">
      <c r="A1440" s="10"/>
      <c r="B1440" s="116"/>
      <c r="C1440" s="117">
        <v>641</v>
      </c>
      <c r="D1440" s="118" t="s">
        <v>1187</v>
      </c>
      <c r="E1440" s="119" t="s">
        <v>1816</v>
      </c>
      <c r="F1440" s="120" t="s">
        <v>1806</v>
      </c>
      <c r="G1440" s="118" t="s">
        <v>332</v>
      </c>
      <c r="H1440" s="121">
        <v>1</v>
      </c>
      <c r="I1440" s="122"/>
      <c r="J1440" s="123">
        <f t="shared" si="105"/>
        <v>0</v>
      </c>
      <c r="K1440" s="121"/>
      <c r="L1440" s="121">
        <f t="shared" si="106"/>
        <v>0</v>
      </c>
      <c r="M1440" s="121"/>
      <c r="N1440" s="121">
        <f t="shared" si="107"/>
        <v>0</v>
      </c>
      <c r="O1440" s="123">
        <v>21</v>
      </c>
      <c r="P1440" s="123">
        <f t="shared" si="108"/>
        <v>0</v>
      </c>
      <c r="Q1440" s="123">
        <f t="shared" si="109"/>
        <v>0</v>
      </c>
      <c r="R1440" s="8"/>
      <c r="S1440" s="8"/>
      <c r="T1440" s="8"/>
    </row>
    <row r="1441" spans="1:20" ht="11.25" outlineLevel="4" x14ac:dyDescent="0.2">
      <c r="A1441" s="10"/>
      <c r="B1441" s="116"/>
      <c r="C1441" s="117">
        <v>642</v>
      </c>
      <c r="D1441" s="118" t="s">
        <v>1187</v>
      </c>
      <c r="E1441" s="119"/>
      <c r="F1441" s="120" t="s">
        <v>1766</v>
      </c>
      <c r="G1441" s="118"/>
      <c r="H1441" s="121">
        <v>0</v>
      </c>
      <c r="I1441" s="122"/>
      <c r="J1441" s="123">
        <f t="shared" si="105"/>
        <v>0</v>
      </c>
      <c r="K1441" s="121"/>
      <c r="L1441" s="121">
        <f t="shared" si="106"/>
        <v>0</v>
      </c>
      <c r="M1441" s="121"/>
      <c r="N1441" s="121">
        <f t="shared" si="107"/>
        <v>0</v>
      </c>
      <c r="O1441" s="123">
        <v>21</v>
      </c>
      <c r="P1441" s="123">
        <f t="shared" si="108"/>
        <v>0</v>
      </c>
      <c r="Q1441" s="123">
        <f t="shared" si="109"/>
        <v>0</v>
      </c>
      <c r="R1441" s="8"/>
      <c r="S1441" s="8"/>
      <c r="T1441" s="8"/>
    </row>
    <row r="1442" spans="1:20" ht="22.5" outlineLevel="4" x14ac:dyDescent="0.2">
      <c r="A1442" s="10"/>
      <c r="B1442" s="116"/>
      <c r="C1442" s="117">
        <v>643</v>
      </c>
      <c r="D1442" s="118" t="s">
        <v>1187</v>
      </c>
      <c r="E1442" s="119" t="s">
        <v>1817</v>
      </c>
      <c r="F1442" s="120" t="s">
        <v>1808</v>
      </c>
      <c r="G1442" s="118" t="s">
        <v>338</v>
      </c>
      <c r="H1442" s="121">
        <v>1</v>
      </c>
      <c r="I1442" s="122"/>
      <c r="J1442" s="123">
        <f t="shared" si="105"/>
        <v>0</v>
      </c>
      <c r="K1442" s="121"/>
      <c r="L1442" s="121">
        <f t="shared" si="106"/>
        <v>0</v>
      </c>
      <c r="M1442" s="121"/>
      <c r="N1442" s="121">
        <f t="shared" si="107"/>
        <v>0</v>
      </c>
      <c r="O1442" s="123">
        <v>21</v>
      </c>
      <c r="P1442" s="123">
        <f t="shared" si="108"/>
        <v>0</v>
      </c>
      <c r="Q1442" s="123">
        <f t="shared" si="109"/>
        <v>0</v>
      </c>
      <c r="R1442" s="8"/>
      <c r="S1442" s="8"/>
      <c r="T1442" s="8"/>
    </row>
    <row r="1443" spans="1:20" ht="11.25" outlineLevel="4" x14ac:dyDescent="0.2">
      <c r="A1443" s="10"/>
      <c r="B1443" s="116"/>
      <c r="C1443" s="117">
        <v>644</v>
      </c>
      <c r="D1443" s="118" t="s">
        <v>1187</v>
      </c>
      <c r="E1443" s="119"/>
      <c r="F1443" s="120" t="s">
        <v>1818</v>
      </c>
      <c r="G1443" s="118"/>
      <c r="H1443" s="121">
        <v>0</v>
      </c>
      <c r="I1443" s="122"/>
      <c r="J1443" s="123">
        <f t="shared" si="105"/>
        <v>0</v>
      </c>
      <c r="K1443" s="121"/>
      <c r="L1443" s="121">
        <f t="shared" si="106"/>
        <v>0</v>
      </c>
      <c r="M1443" s="121"/>
      <c r="N1443" s="121">
        <f t="shared" si="107"/>
        <v>0</v>
      </c>
      <c r="O1443" s="123">
        <v>21</v>
      </c>
      <c r="P1443" s="123">
        <f t="shared" si="108"/>
        <v>0</v>
      </c>
      <c r="Q1443" s="123">
        <f t="shared" si="109"/>
        <v>0</v>
      </c>
      <c r="R1443" s="8"/>
      <c r="S1443" s="8"/>
      <c r="T1443" s="8"/>
    </row>
    <row r="1444" spans="1:20" ht="11.25" outlineLevel="4" x14ac:dyDescent="0.2">
      <c r="A1444" s="10"/>
      <c r="B1444" s="116"/>
      <c r="C1444" s="117">
        <v>645</v>
      </c>
      <c r="D1444" s="118" t="s">
        <v>1187</v>
      </c>
      <c r="E1444" s="119" t="s">
        <v>1819</v>
      </c>
      <c r="F1444" s="120" t="s">
        <v>1770</v>
      </c>
      <c r="G1444" s="118" t="s">
        <v>332</v>
      </c>
      <c r="H1444" s="121">
        <v>1</v>
      </c>
      <c r="I1444" s="122"/>
      <c r="J1444" s="123">
        <f t="shared" si="105"/>
        <v>0</v>
      </c>
      <c r="K1444" s="121"/>
      <c r="L1444" s="121">
        <f t="shared" si="106"/>
        <v>0</v>
      </c>
      <c r="M1444" s="121"/>
      <c r="N1444" s="121">
        <f t="shared" si="107"/>
        <v>0</v>
      </c>
      <c r="O1444" s="123">
        <v>21</v>
      </c>
      <c r="P1444" s="123">
        <f t="shared" si="108"/>
        <v>0</v>
      </c>
      <c r="Q1444" s="123">
        <f t="shared" si="109"/>
        <v>0</v>
      </c>
      <c r="R1444" s="8"/>
      <c r="S1444" s="8"/>
      <c r="T1444" s="8"/>
    </row>
    <row r="1445" spans="1:20" ht="11.25" outlineLevel="4" x14ac:dyDescent="0.2">
      <c r="A1445" s="10"/>
      <c r="B1445" s="116"/>
      <c r="C1445" s="117">
        <v>646</v>
      </c>
      <c r="D1445" s="118" t="s">
        <v>1187</v>
      </c>
      <c r="E1445" s="119" t="s">
        <v>1820</v>
      </c>
      <c r="F1445" s="120" t="s">
        <v>1812</v>
      </c>
      <c r="G1445" s="118" t="s">
        <v>332</v>
      </c>
      <c r="H1445" s="121">
        <v>1</v>
      </c>
      <c r="I1445" s="122"/>
      <c r="J1445" s="123">
        <f t="shared" si="105"/>
        <v>0</v>
      </c>
      <c r="K1445" s="121"/>
      <c r="L1445" s="121">
        <f t="shared" si="106"/>
        <v>0</v>
      </c>
      <c r="M1445" s="121"/>
      <c r="N1445" s="121">
        <f t="shared" si="107"/>
        <v>0</v>
      </c>
      <c r="O1445" s="123">
        <v>21</v>
      </c>
      <c r="P1445" s="123">
        <f t="shared" si="108"/>
        <v>0</v>
      </c>
      <c r="Q1445" s="123">
        <f t="shared" si="109"/>
        <v>0</v>
      </c>
      <c r="R1445" s="8"/>
      <c r="S1445" s="8"/>
      <c r="T1445" s="8"/>
    </row>
    <row r="1446" spans="1:20" ht="11.25" outlineLevel="4" x14ac:dyDescent="0.2">
      <c r="A1446" s="10"/>
      <c r="B1446" s="116"/>
      <c r="C1446" s="117">
        <v>647</v>
      </c>
      <c r="D1446" s="118" t="s">
        <v>1187</v>
      </c>
      <c r="E1446" s="119" t="s">
        <v>1821</v>
      </c>
      <c r="F1446" s="120" t="s">
        <v>1822</v>
      </c>
      <c r="G1446" s="118"/>
      <c r="H1446" s="121">
        <v>0</v>
      </c>
      <c r="I1446" s="122"/>
      <c r="J1446" s="123">
        <f t="shared" si="105"/>
        <v>0</v>
      </c>
      <c r="K1446" s="121"/>
      <c r="L1446" s="121">
        <f t="shared" si="106"/>
        <v>0</v>
      </c>
      <c r="M1446" s="121"/>
      <c r="N1446" s="121">
        <f t="shared" si="107"/>
        <v>0</v>
      </c>
      <c r="O1446" s="123">
        <v>21</v>
      </c>
      <c r="P1446" s="123">
        <f t="shared" si="108"/>
        <v>0</v>
      </c>
      <c r="Q1446" s="123">
        <f t="shared" si="109"/>
        <v>0</v>
      </c>
      <c r="R1446" s="8"/>
      <c r="S1446" s="8"/>
      <c r="T1446" s="8"/>
    </row>
    <row r="1447" spans="1:20" ht="11.25" outlineLevel="4" x14ac:dyDescent="0.2">
      <c r="A1447" s="10"/>
      <c r="B1447" s="116"/>
      <c r="C1447" s="117">
        <v>648</v>
      </c>
      <c r="D1447" s="118" t="s">
        <v>1187</v>
      </c>
      <c r="E1447" s="119"/>
      <c r="F1447" s="120" t="s">
        <v>1754</v>
      </c>
      <c r="G1447" s="118"/>
      <c r="H1447" s="121">
        <v>0</v>
      </c>
      <c r="I1447" s="122"/>
      <c r="J1447" s="123">
        <f t="shared" si="105"/>
        <v>0</v>
      </c>
      <c r="K1447" s="121"/>
      <c r="L1447" s="121">
        <f t="shared" si="106"/>
        <v>0</v>
      </c>
      <c r="M1447" s="121"/>
      <c r="N1447" s="121">
        <f t="shared" si="107"/>
        <v>0</v>
      </c>
      <c r="O1447" s="123">
        <v>21</v>
      </c>
      <c r="P1447" s="123">
        <f t="shared" si="108"/>
        <v>0</v>
      </c>
      <c r="Q1447" s="123">
        <f t="shared" si="109"/>
        <v>0</v>
      </c>
      <c r="R1447" s="8"/>
      <c r="S1447" s="8"/>
      <c r="T1447" s="8"/>
    </row>
    <row r="1448" spans="1:20" ht="45" outlineLevel="4" x14ac:dyDescent="0.2">
      <c r="A1448" s="10"/>
      <c r="B1448" s="116"/>
      <c r="C1448" s="117">
        <v>649</v>
      </c>
      <c r="D1448" s="118" t="s">
        <v>1187</v>
      </c>
      <c r="E1448" s="119" t="s">
        <v>1823</v>
      </c>
      <c r="F1448" s="120" t="s">
        <v>1824</v>
      </c>
      <c r="G1448" s="118" t="s">
        <v>332</v>
      </c>
      <c r="H1448" s="121">
        <v>1</v>
      </c>
      <c r="I1448" s="122"/>
      <c r="J1448" s="123">
        <f t="shared" si="105"/>
        <v>0</v>
      </c>
      <c r="K1448" s="121"/>
      <c r="L1448" s="121">
        <f t="shared" si="106"/>
        <v>0</v>
      </c>
      <c r="M1448" s="121"/>
      <c r="N1448" s="121">
        <f t="shared" si="107"/>
        <v>0</v>
      </c>
      <c r="O1448" s="123">
        <v>21</v>
      </c>
      <c r="P1448" s="123">
        <f t="shared" si="108"/>
        <v>0</v>
      </c>
      <c r="Q1448" s="123">
        <f t="shared" si="109"/>
        <v>0</v>
      </c>
      <c r="R1448" s="8"/>
      <c r="S1448" s="8"/>
      <c r="T1448" s="8"/>
    </row>
    <row r="1449" spans="1:20" ht="11.25" outlineLevel="4" x14ac:dyDescent="0.2">
      <c r="A1449" s="10"/>
      <c r="B1449" s="116"/>
      <c r="C1449" s="117">
        <v>650</v>
      </c>
      <c r="D1449" s="118" t="s">
        <v>1187</v>
      </c>
      <c r="E1449" s="119" t="s">
        <v>1825</v>
      </c>
      <c r="F1449" s="120" t="s">
        <v>1758</v>
      </c>
      <c r="G1449" s="118" t="s">
        <v>332</v>
      </c>
      <c r="H1449" s="121">
        <v>3</v>
      </c>
      <c r="I1449" s="122"/>
      <c r="J1449" s="123">
        <f t="shared" si="105"/>
        <v>0</v>
      </c>
      <c r="K1449" s="121"/>
      <c r="L1449" s="121">
        <f t="shared" si="106"/>
        <v>0</v>
      </c>
      <c r="M1449" s="121"/>
      <c r="N1449" s="121">
        <f t="shared" si="107"/>
        <v>0</v>
      </c>
      <c r="O1449" s="123">
        <v>21</v>
      </c>
      <c r="P1449" s="123">
        <f t="shared" si="108"/>
        <v>0</v>
      </c>
      <c r="Q1449" s="123">
        <f t="shared" si="109"/>
        <v>0</v>
      </c>
      <c r="R1449" s="8"/>
      <c r="S1449" s="8"/>
      <c r="T1449" s="8"/>
    </row>
    <row r="1450" spans="1:20" ht="11.25" outlineLevel="4" x14ac:dyDescent="0.2">
      <c r="A1450" s="10"/>
      <c r="B1450" s="116"/>
      <c r="C1450" s="117">
        <v>651</v>
      </c>
      <c r="D1450" s="118" t="s">
        <v>1187</v>
      </c>
      <c r="E1450" s="119" t="s">
        <v>1826</v>
      </c>
      <c r="F1450" s="120" t="s">
        <v>1827</v>
      </c>
      <c r="G1450" s="118" t="s">
        <v>332</v>
      </c>
      <c r="H1450" s="121">
        <v>1</v>
      </c>
      <c r="I1450" s="122"/>
      <c r="J1450" s="123">
        <f t="shared" si="105"/>
        <v>0</v>
      </c>
      <c r="K1450" s="121"/>
      <c r="L1450" s="121">
        <f t="shared" si="106"/>
        <v>0</v>
      </c>
      <c r="M1450" s="121"/>
      <c r="N1450" s="121">
        <f t="shared" si="107"/>
        <v>0</v>
      </c>
      <c r="O1450" s="123">
        <v>21</v>
      </c>
      <c r="P1450" s="123">
        <f t="shared" si="108"/>
        <v>0</v>
      </c>
      <c r="Q1450" s="123">
        <f t="shared" si="109"/>
        <v>0</v>
      </c>
      <c r="R1450" s="8"/>
      <c r="S1450" s="8"/>
      <c r="T1450" s="8"/>
    </row>
    <row r="1451" spans="1:20" ht="11.25" outlineLevel="4" x14ac:dyDescent="0.2">
      <c r="A1451" s="10"/>
      <c r="B1451" s="116"/>
      <c r="C1451" s="117">
        <v>652</v>
      </c>
      <c r="D1451" s="118" t="s">
        <v>1187</v>
      </c>
      <c r="E1451" s="119"/>
      <c r="F1451" s="120" t="s">
        <v>1759</v>
      </c>
      <c r="G1451" s="118"/>
      <c r="H1451" s="121">
        <v>0</v>
      </c>
      <c r="I1451" s="122"/>
      <c r="J1451" s="123">
        <f t="shared" si="105"/>
        <v>0</v>
      </c>
      <c r="K1451" s="121"/>
      <c r="L1451" s="121">
        <f t="shared" si="106"/>
        <v>0</v>
      </c>
      <c r="M1451" s="121"/>
      <c r="N1451" s="121">
        <f t="shared" si="107"/>
        <v>0</v>
      </c>
      <c r="O1451" s="123">
        <v>21</v>
      </c>
      <c r="P1451" s="123">
        <f t="shared" si="108"/>
        <v>0</v>
      </c>
      <c r="Q1451" s="123">
        <f t="shared" si="109"/>
        <v>0</v>
      </c>
      <c r="R1451" s="8"/>
      <c r="S1451" s="8"/>
      <c r="T1451" s="8"/>
    </row>
    <row r="1452" spans="1:20" ht="11.25" outlineLevel="4" x14ac:dyDescent="0.2">
      <c r="A1452" s="10"/>
      <c r="B1452" s="116"/>
      <c r="C1452" s="117">
        <v>653</v>
      </c>
      <c r="D1452" s="118" t="s">
        <v>1187</v>
      </c>
      <c r="E1452" s="119" t="s">
        <v>1828</v>
      </c>
      <c r="F1452" s="120" t="s">
        <v>1829</v>
      </c>
      <c r="G1452" s="118" t="s">
        <v>332</v>
      </c>
      <c r="H1452" s="121">
        <v>2</v>
      </c>
      <c r="I1452" s="122"/>
      <c r="J1452" s="123">
        <f t="shared" si="105"/>
        <v>0</v>
      </c>
      <c r="K1452" s="121"/>
      <c r="L1452" s="121">
        <f t="shared" si="106"/>
        <v>0</v>
      </c>
      <c r="M1452" s="121"/>
      <c r="N1452" s="121">
        <f t="shared" si="107"/>
        <v>0</v>
      </c>
      <c r="O1452" s="123">
        <v>21</v>
      </c>
      <c r="P1452" s="123">
        <f t="shared" si="108"/>
        <v>0</v>
      </c>
      <c r="Q1452" s="123">
        <f t="shared" si="109"/>
        <v>0</v>
      </c>
      <c r="R1452" s="8"/>
      <c r="S1452" s="8"/>
      <c r="T1452" s="8"/>
    </row>
    <row r="1453" spans="1:20" ht="22.5" outlineLevel="4" x14ac:dyDescent="0.2">
      <c r="A1453" s="10"/>
      <c r="B1453" s="116"/>
      <c r="C1453" s="117">
        <v>654</v>
      </c>
      <c r="D1453" s="118" t="s">
        <v>1187</v>
      </c>
      <c r="E1453" s="119" t="s">
        <v>1830</v>
      </c>
      <c r="F1453" s="120" t="s">
        <v>1831</v>
      </c>
      <c r="G1453" s="118" t="s">
        <v>332</v>
      </c>
      <c r="H1453" s="121">
        <v>1</v>
      </c>
      <c r="I1453" s="122"/>
      <c r="J1453" s="123">
        <f t="shared" si="105"/>
        <v>0</v>
      </c>
      <c r="K1453" s="121"/>
      <c r="L1453" s="121">
        <f t="shared" si="106"/>
        <v>0</v>
      </c>
      <c r="M1453" s="121"/>
      <c r="N1453" s="121">
        <f t="shared" si="107"/>
        <v>0</v>
      </c>
      <c r="O1453" s="123">
        <v>21</v>
      </c>
      <c r="P1453" s="123">
        <f t="shared" si="108"/>
        <v>0</v>
      </c>
      <c r="Q1453" s="123">
        <f t="shared" si="109"/>
        <v>0</v>
      </c>
      <c r="R1453" s="8"/>
      <c r="S1453" s="8"/>
      <c r="T1453" s="8"/>
    </row>
    <row r="1454" spans="1:20" ht="22.5" outlineLevel="4" x14ac:dyDescent="0.2">
      <c r="A1454" s="10"/>
      <c r="B1454" s="116"/>
      <c r="C1454" s="117">
        <v>655</v>
      </c>
      <c r="D1454" s="118" t="s">
        <v>1187</v>
      </c>
      <c r="E1454" s="119" t="s">
        <v>1832</v>
      </c>
      <c r="F1454" s="120" t="s">
        <v>1833</v>
      </c>
      <c r="G1454" s="118" t="s">
        <v>332</v>
      </c>
      <c r="H1454" s="121">
        <v>1</v>
      </c>
      <c r="I1454" s="122"/>
      <c r="J1454" s="123">
        <f t="shared" si="105"/>
        <v>0</v>
      </c>
      <c r="K1454" s="121"/>
      <c r="L1454" s="121">
        <f t="shared" si="106"/>
        <v>0</v>
      </c>
      <c r="M1454" s="121"/>
      <c r="N1454" s="121">
        <f t="shared" si="107"/>
        <v>0</v>
      </c>
      <c r="O1454" s="123">
        <v>21</v>
      </c>
      <c r="P1454" s="123">
        <f t="shared" si="108"/>
        <v>0</v>
      </c>
      <c r="Q1454" s="123">
        <f t="shared" si="109"/>
        <v>0</v>
      </c>
      <c r="R1454" s="8"/>
      <c r="S1454" s="8"/>
      <c r="T1454" s="8"/>
    </row>
    <row r="1455" spans="1:20" ht="22.5" outlineLevel="4" x14ac:dyDescent="0.2">
      <c r="A1455" s="10"/>
      <c r="B1455" s="116"/>
      <c r="C1455" s="117">
        <v>656</v>
      </c>
      <c r="D1455" s="118" t="s">
        <v>1187</v>
      </c>
      <c r="E1455" s="119" t="s">
        <v>1834</v>
      </c>
      <c r="F1455" s="120" t="s">
        <v>1835</v>
      </c>
      <c r="G1455" s="118" t="s">
        <v>332</v>
      </c>
      <c r="H1455" s="121">
        <v>1</v>
      </c>
      <c r="I1455" s="122"/>
      <c r="J1455" s="123">
        <f t="shared" si="105"/>
        <v>0</v>
      </c>
      <c r="K1455" s="121"/>
      <c r="L1455" s="121">
        <f t="shared" si="106"/>
        <v>0</v>
      </c>
      <c r="M1455" s="121"/>
      <c r="N1455" s="121">
        <f t="shared" si="107"/>
        <v>0</v>
      </c>
      <c r="O1455" s="123">
        <v>21</v>
      </c>
      <c r="P1455" s="123">
        <f t="shared" si="108"/>
        <v>0</v>
      </c>
      <c r="Q1455" s="123">
        <f t="shared" si="109"/>
        <v>0</v>
      </c>
      <c r="R1455" s="8"/>
      <c r="S1455" s="8"/>
      <c r="T1455" s="8"/>
    </row>
    <row r="1456" spans="1:20" ht="11.25" outlineLevel="4" x14ac:dyDescent="0.2">
      <c r="A1456" s="10"/>
      <c r="B1456" s="116"/>
      <c r="C1456" s="117">
        <v>657</v>
      </c>
      <c r="D1456" s="118" t="s">
        <v>1187</v>
      </c>
      <c r="E1456" s="119"/>
      <c r="F1456" s="120" t="s">
        <v>1766</v>
      </c>
      <c r="G1456" s="118"/>
      <c r="H1456" s="121">
        <v>0</v>
      </c>
      <c r="I1456" s="122"/>
      <c r="J1456" s="123">
        <f t="shared" si="105"/>
        <v>0</v>
      </c>
      <c r="K1456" s="121"/>
      <c r="L1456" s="121">
        <f t="shared" si="106"/>
        <v>0</v>
      </c>
      <c r="M1456" s="121"/>
      <c r="N1456" s="121">
        <f t="shared" si="107"/>
        <v>0</v>
      </c>
      <c r="O1456" s="123">
        <v>21</v>
      </c>
      <c r="P1456" s="123">
        <f t="shared" si="108"/>
        <v>0</v>
      </c>
      <c r="Q1456" s="123">
        <f t="shared" si="109"/>
        <v>0</v>
      </c>
      <c r="R1456" s="8"/>
      <c r="S1456" s="8"/>
      <c r="T1456" s="8"/>
    </row>
    <row r="1457" spans="1:20" ht="22.5" outlineLevel="4" x14ac:dyDescent="0.2">
      <c r="A1457" s="10"/>
      <c r="B1457" s="116"/>
      <c r="C1457" s="117">
        <v>658</v>
      </c>
      <c r="D1457" s="118" t="s">
        <v>1187</v>
      </c>
      <c r="E1457" s="119" t="s">
        <v>1836</v>
      </c>
      <c r="F1457" s="120" t="s">
        <v>1837</v>
      </c>
      <c r="G1457" s="118" t="s">
        <v>338</v>
      </c>
      <c r="H1457" s="121">
        <v>4</v>
      </c>
      <c r="I1457" s="122"/>
      <c r="J1457" s="123">
        <f t="shared" ref="J1457:J1488" si="110">H1457*I1457</f>
        <v>0</v>
      </c>
      <c r="K1457" s="121"/>
      <c r="L1457" s="121">
        <f t="shared" ref="L1457:L1488" si="111">H1457*K1457</f>
        <v>0</v>
      </c>
      <c r="M1457" s="121"/>
      <c r="N1457" s="121">
        <f t="shared" ref="N1457:N1488" si="112">H1457*M1457</f>
        <v>0</v>
      </c>
      <c r="O1457" s="123">
        <v>21</v>
      </c>
      <c r="P1457" s="123">
        <f t="shared" ref="P1457:P1488" si="113">J1457*(O1457/100)</f>
        <v>0</v>
      </c>
      <c r="Q1457" s="123">
        <f t="shared" ref="Q1457:Q1488" si="114">J1457+P1457</f>
        <v>0</v>
      </c>
      <c r="R1457" s="8"/>
      <c r="S1457" s="8"/>
      <c r="T1457" s="8"/>
    </row>
    <row r="1458" spans="1:20" ht="22.5" outlineLevel="4" x14ac:dyDescent="0.2">
      <c r="A1458" s="10"/>
      <c r="B1458" s="116"/>
      <c r="C1458" s="117">
        <v>659</v>
      </c>
      <c r="D1458" s="118" t="s">
        <v>1187</v>
      </c>
      <c r="E1458" s="119" t="s">
        <v>1838</v>
      </c>
      <c r="F1458" s="120" t="s">
        <v>1839</v>
      </c>
      <c r="G1458" s="118" t="s">
        <v>338</v>
      </c>
      <c r="H1458" s="121">
        <v>9</v>
      </c>
      <c r="I1458" s="122"/>
      <c r="J1458" s="123">
        <f t="shared" si="110"/>
        <v>0</v>
      </c>
      <c r="K1458" s="121"/>
      <c r="L1458" s="121">
        <f t="shared" si="111"/>
        <v>0</v>
      </c>
      <c r="M1458" s="121"/>
      <c r="N1458" s="121">
        <f t="shared" si="112"/>
        <v>0</v>
      </c>
      <c r="O1458" s="123">
        <v>21</v>
      </c>
      <c r="P1458" s="123">
        <f t="shared" si="113"/>
        <v>0</v>
      </c>
      <c r="Q1458" s="123">
        <f t="shared" si="114"/>
        <v>0</v>
      </c>
      <c r="R1458" s="8"/>
      <c r="S1458" s="8"/>
      <c r="T1458" s="8"/>
    </row>
    <row r="1459" spans="1:20" ht="11.25" outlineLevel="4" x14ac:dyDescent="0.2">
      <c r="A1459" s="10"/>
      <c r="B1459" s="116"/>
      <c r="C1459" s="117">
        <v>660</v>
      </c>
      <c r="D1459" s="118" t="s">
        <v>1187</v>
      </c>
      <c r="E1459" s="119"/>
      <c r="F1459" s="120" t="s">
        <v>16</v>
      </c>
      <c r="G1459" s="118"/>
      <c r="H1459" s="121">
        <v>0</v>
      </c>
      <c r="I1459" s="122"/>
      <c r="J1459" s="123">
        <f t="shared" si="110"/>
        <v>0</v>
      </c>
      <c r="K1459" s="121"/>
      <c r="L1459" s="121">
        <f t="shared" si="111"/>
        <v>0</v>
      </c>
      <c r="M1459" s="121"/>
      <c r="N1459" s="121">
        <f t="shared" si="112"/>
        <v>0</v>
      </c>
      <c r="O1459" s="123">
        <v>21</v>
      </c>
      <c r="P1459" s="123">
        <f t="shared" si="113"/>
        <v>0</v>
      </c>
      <c r="Q1459" s="123">
        <f t="shared" si="114"/>
        <v>0</v>
      </c>
      <c r="R1459" s="8"/>
      <c r="S1459" s="8"/>
      <c r="T1459" s="8"/>
    </row>
    <row r="1460" spans="1:20" ht="11.25" outlineLevel="4" x14ac:dyDescent="0.2">
      <c r="A1460" s="10"/>
      <c r="B1460" s="116"/>
      <c r="C1460" s="117">
        <v>661</v>
      </c>
      <c r="D1460" s="118" t="s">
        <v>1187</v>
      </c>
      <c r="E1460" s="119" t="s">
        <v>1840</v>
      </c>
      <c r="F1460" s="120" t="s">
        <v>1770</v>
      </c>
      <c r="G1460" s="118" t="s">
        <v>332</v>
      </c>
      <c r="H1460" s="121">
        <v>1</v>
      </c>
      <c r="I1460" s="122"/>
      <c r="J1460" s="123">
        <f t="shared" si="110"/>
        <v>0</v>
      </c>
      <c r="K1460" s="121"/>
      <c r="L1460" s="121">
        <f t="shared" si="111"/>
        <v>0</v>
      </c>
      <c r="M1460" s="121"/>
      <c r="N1460" s="121">
        <f t="shared" si="112"/>
        <v>0</v>
      </c>
      <c r="O1460" s="123">
        <v>21</v>
      </c>
      <c r="P1460" s="123">
        <f t="shared" si="113"/>
        <v>0</v>
      </c>
      <c r="Q1460" s="123">
        <f t="shared" si="114"/>
        <v>0</v>
      </c>
      <c r="R1460" s="8"/>
      <c r="S1460" s="8"/>
      <c r="T1460" s="8"/>
    </row>
    <row r="1461" spans="1:20" ht="11.25" outlineLevel="4" x14ac:dyDescent="0.2">
      <c r="A1461" s="10"/>
      <c r="B1461" s="116"/>
      <c r="C1461" s="117">
        <v>662</v>
      </c>
      <c r="D1461" s="118" t="s">
        <v>1187</v>
      </c>
      <c r="E1461" s="119" t="s">
        <v>1841</v>
      </c>
      <c r="F1461" s="120" t="s">
        <v>1772</v>
      </c>
      <c r="G1461" s="118" t="s">
        <v>332</v>
      </c>
      <c r="H1461" s="121">
        <v>1</v>
      </c>
      <c r="I1461" s="122"/>
      <c r="J1461" s="123">
        <f t="shared" si="110"/>
        <v>0</v>
      </c>
      <c r="K1461" s="121"/>
      <c r="L1461" s="121">
        <f t="shared" si="111"/>
        <v>0</v>
      </c>
      <c r="M1461" s="121"/>
      <c r="N1461" s="121">
        <f t="shared" si="112"/>
        <v>0</v>
      </c>
      <c r="O1461" s="123">
        <v>21</v>
      </c>
      <c r="P1461" s="123">
        <f t="shared" si="113"/>
        <v>0</v>
      </c>
      <c r="Q1461" s="123">
        <f t="shared" si="114"/>
        <v>0</v>
      </c>
      <c r="R1461" s="8"/>
      <c r="S1461" s="8"/>
      <c r="T1461" s="8"/>
    </row>
    <row r="1462" spans="1:20" ht="11.25" outlineLevel="4" x14ac:dyDescent="0.2">
      <c r="A1462" s="10"/>
      <c r="B1462" s="116"/>
      <c r="C1462" s="117">
        <v>663</v>
      </c>
      <c r="D1462" s="118" t="s">
        <v>1187</v>
      </c>
      <c r="E1462" s="119" t="s">
        <v>1842</v>
      </c>
      <c r="F1462" s="120" t="s">
        <v>1843</v>
      </c>
      <c r="G1462" s="118"/>
      <c r="H1462" s="121">
        <v>0</v>
      </c>
      <c r="I1462" s="122"/>
      <c r="J1462" s="123">
        <f t="shared" si="110"/>
        <v>0</v>
      </c>
      <c r="K1462" s="121"/>
      <c r="L1462" s="121">
        <f t="shared" si="111"/>
        <v>0</v>
      </c>
      <c r="M1462" s="121"/>
      <c r="N1462" s="121">
        <f t="shared" si="112"/>
        <v>0</v>
      </c>
      <c r="O1462" s="123">
        <v>21</v>
      </c>
      <c r="P1462" s="123">
        <f t="shared" si="113"/>
        <v>0</v>
      </c>
      <c r="Q1462" s="123">
        <f t="shared" si="114"/>
        <v>0</v>
      </c>
      <c r="R1462" s="8"/>
      <c r="S1462" s="8"/>
      <c r="T1462" s="8"/>
    </row>
    <row r="1463" spans="1:20" ht="11.25" outlineLevel="4" x14ac:dyDescent="0.2">
      <c r="A1463" s="10"/>
      <c r="B1463" s="116"/>
      <c r="C1463" s="117">
        <v>664</v>
      </c>
      <c r="D1463" s="118" t="s">
        <v>1187</v>
      </c>
      <c r="E1463" s="119"/>
      <c r="F1463" s="120" t="s">
        <v>1754</v>
      </c>
      <c r="G1463" s="118"/>
      <c r="H1463" s="121">
        <v>0</v>
      </c>
      <c r="I1463" s="122"/>
      <c r="J1463" s="123">
        <f t="shared" si="110"/>
        <v>0</v>
      </c>
      <c r="K1463" s="121"/>
      <c r="L1463" s="121">
        <f t="shared" si="111"/>
        <v>0</v>
      </c>
      <c r="M1463" s="121"/>
      <c r="N1463" s="121">
        <f t="shared" si="112"/>
        <v>0</v>
      </c>
      <c r="O1463" s="123">
        <v>21</v>
      </c>
      <c r="P1463" s="123">
        <f t="shared" si="113"/>
        <v>0</v>
      </c>
      <c r="Q1463" s="123">
        <f t="shared" si="114"/>
        <v>0</v>
      </c>
      <c r="R1463" s="8"/>
      <c r="S1463" s="8"/>
      <c r="T1463" s="8"/>
    </row>
    <row r="1464" spans="1:20" ht="33.75" outlineLevel="4" x14ac:dyDescent="0.2">
      <c r="A1464" s="10"/>
      <c r="B1464" s="116"/>
      <c r="C1464" s="117">
        <v>665</v>
      </c>
      <c r="D1464" s="118" t="s">
        <v>1187</v>
      </c>
      <c r="E1464" s="119" t="s">
        <v>1844</v>
      </c>
      <c r="F1464" s="120" t="s">
        <v>1756</v>
      </c>
      <c r="G1464" s="118" t="s">
        <v>332</v>
      </c>
      <c r="H1464" s="121">
        <v>1</v>
      </c>
      <c r="I1464" s="122"/>
      <c r="J1464" s="123">
        <f t="shared" si="110"/>
        <v>0</v>
      </c>
      <c r="K1464" s="121"/>
      <c r="L1464" s="121">
        <f t="shared" si="111"/>
        <v>0</v>
      </c>
      <c r="M1464" s="121"/>
      <c r="N1464" s="121">
        <f t="shared" si="112"/>
        <v>0</v>
      </c>
      <c r="O1464" s="123">
        <v>21</v>
      </c>
      <c r="P1464" s="123">
        <f t="shared" si="113"/>
        <v>0</v>
      </c>
      <c r="Q1464" s="123">
        <f t="shared" si="114"/>
        <v>0</v>
      </c>
      <c r="R1464" s="8"/>
      <c r="S1464" s="8"/>
      <c r="T1464" s="8"/>
    </row>
    <row r="1465" spans="1:20" ht="11.25" outlineLevel="4" x14ac:dyDescent="0.2">
      <c r="A1465" s="10"/>
      <c r="B1465" s="116"/>
      <c r="C1465" s="117">
        <v>666</v>
      </c>
      <c r="D1465" s="118" t="s">
        <v>1187</v>
      </c>
      <c r="E1465" s="119" t="s">
        <v>1845</v>
      </c>
      <c r="F1465" s="120" t="s">
        <v>1758</v>
      </c>
      <c r="G1465" s="118" t="s">
        <v>332</v>
      </c>
      <c r="H1465" s="121">
        <v>3</v>
      </c>
      <c r="I1465" s="122"/>
      <c r="J1465" s="123">
        <f t="shared" si="110"/>
        <v>0</v>
      </c>
      <c r="K1465" s="121"/>
      <c r="L1465" s="121">
        <f t="shared" si="111"/>
        <v>0</v>
      </c>
      <c r="M1465" s="121"/>
      <c r="N1465" s="121">
        <f t="shared" si="112"/>
        <v>0</v>
      </c>
      <c r="O1465" s="123">
        <v>21</v>
      </c>
      <c r="P1465" s="123">
        <f t="shared" si="113"/>
        <v>0</v>
      </c>
      <c r="Q1465" s="123">
        <f t="shared" si="114"/>
        <v>0</v>
      </c>
      <c r="R1465" s="8"/>
      <c r="S1465" s="8"/>
      <c r="T1465" s="8"/>
    </row>
    <row r="1466" spans="1:20" ht="11.25" outlineLevel="4" x14ac:dyDescent="0.2">
      <c r="A1466" s="10"/>
      <c r="B1466" s="116"/>
      <c r="C1466" s="117">
        <v>667</v>
      </c>
      <c r="D1466" s="118" t="s">
        <v>1187</v>
      </c>
      <c r="E1466" s="119"/>
      <c r="F1466" s="120" t="s">
        <v>1759</v>
      </c>
      <c r="G1466" s="118"/>
      <c r="H1466" s="121">
        <v>0</v>
      </c>
      <c r="I1466" s="122"/>
      <c r="J1466" s="123">
        <f t="shared" si="110"/>
        <v>0</v>
      </c>
      <c r="K1466" s="121"/>
      <c r="L1466" s="121">
        <f t="shared" si="111"/>
        <v>0</v>
      </c>
      <c r="M1466" s="121"/>
      <c r="N1466" s="121">
        <f t="shared" si="112"/>
        <v>0</v>
      </c>
      <c r="O1466" s="123">
        <v>21</v>
      </c>
      <c r="P1466" s="123">
        <f t="shared" si="113"/>
        <v>0</v>
      </c>
      <c r="Q1466" s="123">
        <f t="shared" si="114"/>
        <v>0</v>
      </c>
      <c r="R1466" s="8"/>
      <c r="S1466" s="8"/>
      <c r="T1466" s="8"/>
    </row>
    <row r="1467" spans="1:20" ht="11.25" outlineLevel="4" x14ac:dyDescent="0.2">
      <c r="A1467" s="10"/>
      <c r="B1467" s="116"/>
      <c r="C1467" s="117">
        <v>668</v>
      </c>
      <c r="D1467" s="118" t="s">
        <v>1187</v>
      </c>
      <c r="E1467" s="119" t="s">
        <v>1846</v>
      </c>
      <c r="F1467" s="120" t="s">
        <v>1761</v>
      </c>
      <c r="G1467" s="118" t="s">
        <v>332</v>
      </c>
      <c r="H1467" s="121">
        <v>2</v>
      </c>
      <c r="I1467" s="122"/>
      <c r="J1467" s="123">
        <f t="shared" si="110"/>
        <v>0</v>
      </c>
      <c r="K1467" s="121"/>
      <c r="L1467" s="121">
        <f t="shared" si="111"/>
        <v>0</v>
      </c>
      <c r="M1467" s="121"/>
      <c r="N1467" s="121">
        <f t="shared" si="112"/>
        <v>0</v>
      </c>
      <c r="O1467" s="123">
        <v>21</v>
      </c>
      <c r="P1467" s="123">
        <f t="shared" si="113"/>
        <v>0</v>
      </c>
      <c r="Q1467" s="123">
        <f t="shared" si="114"/>
        <v>0</v>
      </c>
      <c r="R1467" s="8"/>
      <c r="S1467" s="8"/>
      <c r="T1467" s="8"/>
    </row>
    <row r="1468" spans="1:20" ht="22.5" outlineLevel="4" x14ac:dyDescent="0.2">
      <c r="A1468" s="10"/>
      <c r="B1468" s="116"/>
      <c r="C1468" s="117">
        <v>669</v>
      </c>
      <c r="D1468" s="118" t="s">
        <v>1187</v>
      </c>
      <c r="E1468" s="119" t="s">
        <v>1847</v>
      </c>
      <c r="F1468" s="120" t="s">
        <v>1763</v>
      </c>
      <c r="G1468" s="118" t="s">
        <v>332</v>
      </c>
      <c r="H1468" s="121">
        <v>1</v>
      </c>
      <c r="I1468" s="122"/>
      <c r="J1468" s="123">
        <f t="shared" si="110"/>
        <v>0</v>
      </c>
      <c r="K1468" s="121"/>
      <c r="L1468" s="121">
        <f t="shared" si="111"/>
        <v>0</v>
      </c>
      <c r="M1468" s="121"/>
      <c r="N1468" s="121">
        <f t="shared" si="112"/>
        <v>0</v>
      </c>
      <c r="O1468" s="123">
        <v>21</v>
      </c>
      <c r="P1468" s="123">
        <f t="shared" si="113"/>
        <v>0</v>
      </c>
      <c r="Q1468" s="123">
        <f t="shared" si="114"/>
        <v>0</v>
      </c>
      <c r="R1468" s="8"/>
      <c r="S1468" s="8"/>
      <c r="T1468" s="8"/>
    </row>
    <row r="1469" spans="1:20" ht="22.5" outlineLevel="4" x14ac:dyDescent="0.2">
      <c r="A1469" s="10"/>
      <c r="B1469" s="116"/>
      <c r="C1469" s="117">
        <v>670</v>
      </c>
      <c r="D1469" s="118" t="s">
        <v>1187</v>
      </c>
      <c r="E1469" s="119" t="s">
        <v>1848</v>
      </c>
      <c r="F1469" s="120" t="s">
        <v>1765</v>
      </c>
      <c r="G1469" s="118" t="s">
        <v>332</v>
      </c>
      <c r="H1469" s="121">
        <v>2</v>
      </c>
      <c r="I1469" s="122"/>
      <c r="J1469" s="123">
        <f t="shared" si="110"/>
        <v>0</v>
      </c>
      <c r="K1469" s="121"/>
      <c r="L1469" s="121">
        <f t="shared" si="111"/>
        <v>0</v>
      </c>
      <c r="M1469" s="121"/>
      <c r="N1469" s="121">
        <f t="shared" si="112"/>
        <v>0</v>
      </c>
      <c r="O1469" s="123">
        <v>21</v>
      </c>
      <c r="P1469" s="123">
        <f t="shared" si="113"/>
        <v>0</v>
      </c>
      <c r="Q1469" s="123">
        <f t="shared" si="114"/>
        <v>0</v>
      </c>
      <c r="R1469" s="8"/>
      <c r="S1469" s="8"/>
      <c r="T1469" s="8"/>
    </row>
    <row r="1470" spans="1:20" ht="11.25" outlineLevel="4" x14ac:dyDescent="0.2">
      <c r="A1470" s="10"/>
      <c r="B1470" s="116"/>
      <c r="C1470" s="117">
        <v>671</v>
      </c>
      <c r="D1470" s="118" t="s">
        <v>1187</v>
      </c>
      <c r="E1470" s="119"/>
      <c r="F1470" s="120" t="s">
        <v>1766</v>
      </c>
      <c r="G1470" s="118"/>
      <c r="H1470" s="121">
        <v>0</v>
      </c>
      <c r="I1470" s="122"/>
      <c r="J1470" s="123">
        <f t="shared" si="110"/>
        <v>0</v>
      </c>
      <c r="K1470" s="121"/>
      <c r="L1470" s="121">
        <f t="shared" si="111"/>
        <v>0</v>
      </c>
      <c r="M1470" s="121"/>
      <c r="N1470" s="121">
        <f t="shared" si="112"/>
        <v>0</v>
      </c>
      <c r="O1470" s="123">
        <v>21</v>
      </c>
      <c r="P1470" s="123">
        <f t="shared" si="113"/>
        <v>0</v>
      </c>
      <c r="Q1470" s="123">
        <f t="shared" si="114"/>
        <v>0</v>
      </c>
      <c r="R1470" s="8"/>
      <c r="S1470" s="8"/>
      <c r="T1470" s="8"/>
    </row>
    <row r="1471" spans="1:20" ht="22.5" outlineLevel="4" x14ac:dyDescent="0.2">
      <c r="A1471" s="10"/>
      <c r="B1471" s="116"/>
      <c r="C1471" s="117">
        <v>672</v>
      </c>
      <c r="D1471" s="118" t="s">
        <v>1187</v>
      </c>
      <c r="E1471" s="119" t="s">
        <v>1849</v>
      </c>
      <c r="F1471" s="120" t="s">
        <v>1794</v>
      </c>
      <c r="G1471" s="118" t="s">
        <v>338</v>
      </c>
      <c r="H1471" s="121">
        <v>4</v>
      </c>
      <c r="I1471" s="122"/>
      <c r="J1471" s="123">
        <f t="shared" si="110"/>
        <v>0</v>
      </c>
      <c r="K1471" s="121"/>
      <c r="L1471" s="121">
        <f t="shared" si="111"/>
        <v>0</v>
      </c>
      <c r="M1471" s="121"/>
      <c r="N1471" s="121">
        <f t="shared" si="112"/>
        <v>0</v>
      </c>
      <c r="O1471" s="123">
        <v>21</v>
      </c>
      <c r="P1471" s="123">
        <f t="shared" si="113"/>
        <v>0</v>
      </c>
      <c r="Q1471" s="123">
        <f t="shared" si="114"/>
        <v>0</v>
      </c>
      <c r="R1471" s="8"/>
      <c r="S1471" s="8"/>
      <c r="T1471" s="8"/>
    </row>
    <row r="1472" spans="1:20" ht="11.25" outlineLevel="4" x14ac:dyDescent="0.2">
      <c r="A1472" s="10"/>
      <c r="B1472" s="116"/>
      <c r="C1472" s="117">
        <v>673</v>
      </c>
      <c r="D1472" s="118" t="s">
        <v>1187</v>
      </c>
      <c r="E1472" s="119"/>
      <c r="F1472" s="120" t="s">
        <v>16</v>
      </c>
      <c r="G1472" s="118"/>
      <c r="H1472" s="121">
        <v>0</v>
      </c>
      <c r="I1472" s="122"/>
      <c r="J1472" s="123">
        <f t="shared" si="110"/>
        <v>0</v>
      </c>
      <c r="K1472" s="121"/>
      <c r="L1472" s="121">
        <f t="shared" si="111"/>
        <v>0</v>
      </c>
      <c r="M1472" s="121"/>
      <c r="N1472" s="121">
        <f t="shared" si="112"/>
        <v>0</v>
      </c>
      <c r="O1472" s="123">
        <v>21</v>
      </c>
      <c r="P1472" s="123">
        <f t="shared" si="113"/>
        <v>0</v>
      </c>
      <c r="Q1472" s="123">
        <f t="shared" si="114"/>
        <v>0</v>
      </c>
      <c r="R1472" s="8"/>
      <c r="S1472" s="8"/>
      <c r="T1472" s="8"/>
    </row>
    <row r="1473" spans="1:20" ht="11.25" outlineLevel="4" x14ac:dyDescent="0.2">
      <c r="A1473" s="10"/>
      <c r="B1473" s="116"/>
      <c r="C1473" s="117">
        <v>674</v>
      </c>
      <c r="D1473" s="118" t="s">
        <v>1187</v>
      </c>
      <c r="E1473" s="119" t="s">
        <v>1850</v>
      </c>
      <c r="F1473" s="120" t="s">
        <v>1770</v>
      </c>
      <c r="G1473" s="118" t="s">
        <v>332</v>
      </c>
      <c r="H1473" s="121">
        <v>1</v>
      </c>
      <c r="I1473" s="122"/>
      <c r="J1473" s="123">
        <f t="shared" si="110"/>
        <v>0</v>
      </c>
      <c r="K1473" s="121"/>
      <c r="L1473" s="121">
        <f t="shared" si="111"/>
        <v>0</v>
      </c>
      <c r="M1473" s="121"/>
      <c r="N1473" s="121">
        <f t="shared" si="112"/>
        <v>0</v>
      </c>
      <c r="O1473" s="123">
        <v>21</v>
      </c>
      <c r="P1473" s="123">
        <f t="shared" si="113"/>
        <v>0</v>
      </c>
      <c r="Q1473" s="123">
        <f t="shared" si="114"/>
        <v>0</v>
      </c>
      <c r="R1473" s="8"/>
      <c r="S1473" s="8"/>
      <c r="T1473" s="8"/>
    </row>
    <row r="1474" spans="1:20" ht="11.25" outlineLevel="4" x14ac:dyDescent="0.2">
      <c r="A1474" s="10"/>
      <c r="B1474" s="116"/>
      <c r="C1474" s="117">
        <v>675</v>
      </c>
      <c r="D1474" s="118" t="s">
        <v>1187</v>
      </c>
      <c r="E1474" s="119" t="s">
        <v>1851</v>
      </c>
      <c r="F1474" s="120" t="s">
        <v>1772</v>
      </c>
      <c r="G1474" s="118" t="s">
        <v>332</v>
      </c>
      <c r="H1474" s="121">
        <v>1</v>
      </c>
      <c r="I1474" s="122"/>
      <c r="J1474" s="123">
        <f t="shared" si="110"/>
        <v>0</v>
      </c>
      <c r="K1474" s="121"/>
      <c r="L1474" s="121">
        <f t="shared" si="111"/>
        <v>0</v>
      </c>
      <c r="M1474" s="121"/>
      <c r="N1474" s="121">
        <f t="shared" si="112"/>
        <v>0</v>
      </c>
      <c r="O1474" s="123">
        <v>21</v>
      </c>
      <c r="P1474" s="123">
        <f t="shared" si="113"/>
        <v>0</v>
      </c>
      <c r="Q1474" s="123">
        <f t="shared" si="114"/>
        <v>0</v>
      </c>
      <c r="R1474" s="8"/>
      <c r="S1474" s="8"/>
      <c r="T1474" s="8"/>
    </row>
    <row r="1475" spans="1:20" ht="11.25" outlineLevel="4" x14ac:dyDescent="0.2">
      <c r="A1475" s="10"/>
      <c r="B1475" s="116"/>
      <c r="C1475" s="117">
        <v>676</v>
      </c>
      <c r="D1475" s="118" t="s">
        <v>1187</v>
      </c>
      <c r="E1475" s="119" t="s">
        <v>1852</v>
      </c>
      <c r="F1475" s="120" t="s">
        <v>1853</v>
      </c>
      <c r="G1475" s="118"/>
      <c r="H1475" s="121">
        <v>0</v>
      </c>
      <c r="I1475" s="122"/>
      <c r="J1475" s="123">
        <f t="shared" si="110"/>
        <v>0</v>
      </c>
      <c r="K1475" s="121"/>
      <c r="L1475" s="121">
        <f t="shared" si="111"/>
        <v>0</v>
      </c>
      <c r="M1475" s="121"/>
      <c r="N1475" s="121">
        <f t="shared" si="112"/>
        <v>0</v>
      </c>
      <c r="O1475" s="123">
        <v>21</v>
      </c>
      <c r="P1475" s="123">
        <f t="shared" si="113"/>
        <v>0</v>
      </c>
      <c r="Q1475" s="123">
        <f t="shared" si="114"/>
        <v>0</v>
      </c>
      <c r="R1475" s="8"/>
      <c r="S1475" s="8"/>
      <c r="T1475" s="8"/>
    </row>
    <row r="1476" spans="1:20" ht="11.25" outlineLevel="4" x14ac:dyDescent="0.2">
      <c r="A1476" s="10"/>
      <c r="B1476" s="116"/>
      <c r="C1476" s="117">
        <v>677</v>
      </c>
      <c r="D1476" s="118" t="s">
        <v>1187</v>
      </c>
      <c r="E1476" s="119"/>
      <c r="F1476" s="120" t="s">
        <v>1754</v>
      </c>
      <c r="G1476" s="118"/>
      <c r="H1476" s="121">
        <v>0</v>
      </c>
      <c r="I1476" s="122"/>
      <c r="J1476" s="123">
        <f t="shared" si="110"/>
        <v>0</v>
      </c>
      <c r="K1476" s="121"/>
      <c r="L1476" s="121">
        <f t="shared" si="111"/>
        <v>0</v>
      </c>
      <c r="M1476" s="121"/>
      <c r="N1476" s="121">
        <f t="shared" si="112"/>
        <v>0</v>
      </c>
      <c r="O1476" s="123">
        <v>21</v>
      </c>
      <c r="P1476" s="123">
        <f t="shared" si="113"/>
        <v>0</v>
      </c>
      <c r="Q1476" s="123">
        <f t="shared" si="114"/>
        <v>0</v>
      </c>
      <c r="R1476" s="8"/>
      <c r="S1476" s="8"/>
      <c r="T1476" s="8"/>
    </row>
    <row r="1477" spans="1:20" ht="78.75" outlineLevel="4" x14ac:dyDescent="0.2">
      <c r="A1477" s="10"/>
      <c r="B1477" s="116"/>
      <c r="C1477" s="117">
        <v>678</v>
      </c>
      <c r="D1477" s="118" t="s">
        <v>1187</v>
      </c>
      <c r="E1477" s="119" t="s">
        <v>1854</v>
      </c>
      <c r="F1477" s="120" t="s">
        <v>1855</v>
      </c>
      <c r="G1477" s="118" t="s">
        <v>535</v>
      </c>
      <c r="H1477" s="121">
        <v>1</v>
      </c>
      <c r="I1477" s="122"/>
      <c r="J1477" s="123">
        <f t="shared" si="110"/>
        <v>0</v>
      </c>
      <c r="K1477" s="121"/>
      <c r="L1477" s="121">
        <f t="shared" si="111"/>
        <v>0</v>
      </c>
      <c r="M1477" s="121"/>
      <c r="N1477" s="121">
        <f t="shared" si="112"/>
        <v>0</v>
      </c>
      <c r="O1477" s="123">
        <v>21</v>
      </c>
      <c r="P1477" s="123">
        <f t="shared" si="113"/>
        <v>0</v>
      </c>
      <c r="Q1477" s="123">
        <f t="shared" si="114"/>
        <v>0</v>
      </c>
      <c r="R1477" s="8"/>
      <c r="S1477" s="8"/>
      <c r="T1477" s="8"/>
    </row>
    <row r="1478" spans="1:20" ht="45" outlineLevel="4" x14ac:dyDescent="0.2">
      <c r="A1478" s="10"/>
      <c r="B1478" s="116"/>
      <c r="C1478" s="117">
        <v>679</v>
      </c>
      <c r="D1478" s="118" t="s">
        <v>1187</v>
      </c>
      <c r="E1478" s="119" t="s">
        <v>1856</v>
      </c>
      <c r="F1478" s="120" t="s">
        <v>1857</v>
      </c>
      <c r="G1478" s="118" t="s">
        <v>332</v>
      </c>
      <c r="H1478" s="121">
        <v>1</v>
      </c>
      <c r="I1478" s="122"/>
      <c r="J1478" s="123">
        <f t="shared" si="110"/>
        <v>0</v>
      </c>
      <c r="K1478" s="121"/>
      <c r="L1478" s="121">
        <f t="shared" si="111"/>
        <v>0</v>
      </c>
      <c r="M1478" s="121"/>
      <c r="N1478" s="121">
        <f t="shared" si="112"/>
        <v>0</v>
      </c>
      <c r="O1478" s="123">
        <v>21</v>
      </c>
      <c r="P1478" s="123">
        <f t="shared" si="113"/>
        <v>0</v>
      </c>
      <c r="Q1478" s="123">
        <f t="shared" si="114"/>
        <v>0</v>
      </c>
      <c r="R1478" s="8"/>
      <c r="S1478" s="8"/>
      <c r="T1478" s="8"/>
    </row>
    <row r="1479" spans="1:20" ht="11.25" outlineLevel="4" x14ac:dyDescent="0.2">
      <c r="A1479" s="10"/>
      <c r="B1479" s="116"/>
      <c r="C1479" s="117">
        <v>680</v>
      </c>
      <c r="D1479" s="118" t="s">
        <v>1187</v>
      </c>
      <c r="E1479" s="119"/>
      <c r="F1479" s="120" t="s">
        <v>1759</v>
      </c>
      <c r="G1479" s="118"/>
      <c r="H1479" s="121">
        <v>0</v>
      </c>
      <c r="I1479" s="122"/>
      <c r="J1479" s="123">
        <f t="shared" si="110"/>
        <v>0</v>
      </c>
      <c r="K1479" s="121"/>
      <c r="L1479" s="121">
        <f t="shared" si="111"/>
        <v>0</v>
      </c>
      <c r="M1479" s="121"/>
      <c r="N1479" s="121">
        <f t="shared" si="112"/>
        <v>0</v>
      </c>
      <c r="O1479" s="123">
        <v>21</v>
      </c>
      <c r="P1479" s="123">
        <f t="shared" si="113"/>
        <v>0</v>
      </c>
      <c r="Q1479" s="123">
        <f t="shared" si="114"/>
        <v>0</v>
      </c>
      <c r="R1479" s="8"/>
      <c r="S1479" s="8"/>
      <c r="T1479" s="8"/>
    </row>
    <row r="1480" spans="1:20" ht="22.5" outlineLevel="4" x14ac:dyDescent="0.2">
      <c r="A1480" s="10"/>
      <c r="B1480" s="116"/>
      <c r="C1480" s="117">
        <v>681</v>
      </c>
      <c r="D1480" s="118" t="s">
        <v>1187</v>
      </c>
      <c r="E1480" s="119" t="s">
        <v>1858</v>
      </c>
      <c r="F1480" s="120" t="s">
        <v>1859</v>
      </c>
      <c r="G1480" s="118" t="s">
        <v>332</v>
      </c>
      <c r="H1480" s="121">
        <v>1</v>
      </c>
      <c r="I1480" s="122"/>
      <c r="J1480" s="123">
        <f t="shared" si="110"/>
        <v>0</v>
      </c>
      <c r="K1480" s="121"/>
      <c r="L1480" s="121">
        <f t="shared" si="111"/>
        <v>0</v>
      </c>
      <c r="M1480" s="121"/>
      <c r="N1480" s="121">
        <f t="shared" si="112"/>
        <v>0</v>
      </c>
      <c r="O1480" s="123">
        <v>21</v>
      </c>
      <c r="P1480" s="123">
        <f t="shared" si="113"/>
        <v>0</v>
      </c>
      <c r="Q1480" s="123">
        <f t="shared" si="114"/>
        <v>0</v>
      </c>
      <c r="R1480" s="8"/>
      <c r="S1480" s="8"/>
      <c r="T1480" s="8"/>
    </row>
    <row r="1481" spans="1:20" ht="22.5" outlineLevel="4" x14ac:dyDescent="0.2">
      <c r="A1481" s="10"/>
      <c r="B1481" s="116"/>
      <c r="C1481" s="117">
        <v>682</v>
      </c>
      <c r="D1481" s="118" t="s">
        <v>1187</v>
      </c>
      <c r="E1481" s="119" t="s">
        <v>1860</v>
      </c>
      <c r="F1481" s="120" t="s">
        <v>1861</v>
      </c>
      <c r="G1481" s="118" t="s">
        <v>332</v>
      </c>
      <c r="H1481" s="121">
        <v>1</v>
      </c>
      <c r="I1481" s="122"/>
      <c r="J1481" s="123">
        <f t="shared" si="110"/>
        <v>0</v>
      </c>
      <c r="K1481" s="121"/>
      <c r="L1481" s="121">
        <f t="shared" si="111"/>
        <v>0</v>
      </c>
      <c r="M1481" s="121"/>
      <c r="N1481" s="121">
        <f t="shared" si="112"/>
        <v>0</v>
      </c>
      <c r="O1481" s="123">
        <v>21</v>
      </c>
      <c r="P1481" s="123">
        <f t="shared" si="113"/>
        <v>0</v>
      </c>
      <c r="Q1481" s="123">
        <f t="shared" si="114"/>
        <v>0</v>
      </c>
      <c r="R1481" s="8"/>
      <c r="S1481" s="8"/>
      <c r="T1481" s="8"/>
    </row>
    <row r="1482" spans="1:20" ht="11.25" outlineLevel="4" x14ac:dyDescent="0.2">
      <c r="A1482" s="10"/>
      <c r="B1482" s="116"/>
      <c r="C1482" s="117">
        <v>683</v>
      </c>
      <c r="D1482" s="118" t="s">
        <v>1187</v>
      </c>
      <c r="E1482" s="119"/>
      <c r="F1482" s="120" t="s">
        <v>1766</v>
      </c>
      <c r="G1482" s="118"/>
      <c r="H1482" s="121">
        <v>0</v>
      </c>
      <c r="I1482" s="122"/>
      <c r="J1482" s="123">
        <f t="shared" si="110"/>
        <v>0</v>
      </c>
      <c r="K1482" s="121"/>
      <c r="L1482" s="121">
        <f t="shared" si="111"/>
        <v>0</v>
      </c>
      <c r="M1482" s="121"/>
      <c r="N1482" s="121">
        <f t="shared" si="112"/>
        <v>0</v>
      </c>
      <c r="O1482" s="123">
        <v>21</v>
      </c>
      <c r="P1482" s="123">
        <f t="shared" si="113"/>
        <v>0</v>
      </c>
      <c r="Q1482" s="123">
        <f t="shared" si="114"/>
        <v>0</v>
      </c>
      <c r="R1482" s="8"/>
      <c r="S1482" s="8"/>
      <c r="T1482" s="8"/>
    </row>
    <row r="1483" spans="1:20" ht="22.5" outlineLevel="4" x14ac:dyDescent="0.2">
      <c r="A1483" s="10"/>
      <c r="B1483" s="116"/>
      <c r="C1483" s="117">
        <v>684</v>
      </c>
      <c r="D1483" s="118" t="s">
        <v>1187</v>
      </c>
      <c r="E1483" s="119" t="s">
        <v>1862</v>
      </c>
      <c r="F1483" s="120" t="s">
        <v>1863</v>
      </c>
      <c r="G1483" s="118" t="s">
        <v>338</v>
      </c>
      <c r="H1483" s="121">
        <v>4</v>
      </c>
      <c r="I1483" s="122"/>
      <c r="J1483" s="123">
        <f t="shared" si="110"/>
        <v>0</v>
      </c>
      <c r="K1483" s="121"/>
      <c r="L1483" s="121">
        <f t="shared" si="111"/>
        <v>0</v>
      </c>
      <c r="M1483" s="121"/>
      <c r="N1483" s="121">
        <f t="shared" si="112"/>
        <v>0</v>
      </c>
      <c r="O1483" s="123">
        <v>21</v>
      </c>
      <c r="P1483" s="123">
        <f t="shared" si="113"/>
        <v>0</v>
      </c>
      <c r="Q1483" s="123">
        <f t="shared" si="114"/>
        <v>0</v>
      </c>
      <c r="R1483" s="8"/>
      <c r="S1483" s="8"/>
      <c r="T1483" s="8"/>
    </row>
    <row r="1484" spans="1:20" ht="11.25" outlineLevel="4" x14ac:dyDescent="0.2">
      <c r="A1484" s="10"/>
      <c r="B1484" s="116"/>
      <c r="C1484" s="117">
        <v>685</v>
      </c>
      <c r="D1484" s="118" t="s">
        <v>1187</v>
      </c>
      <c r="E1484" s="119"/>
      <c r="F1484" s="120" t="s">
        <v>16</v>
      </c>
      <c r="G1484" s="118"/>
      <c r="H1484" s="121">
        <v>0</v>
      </c>
      <c r="I1484" s="122"/>
      <c r="J1484" s="123">
        <f t="shared" si="110"/>
        <v>0</v>
      </c>
      <c r="K1484" s="121"/>
      <c r="L1484" s="121">
        <f t="shared" si="111"/>
        <v>0</v>
      </c>
      <c r="M1484" s="121"/>
      <c r="N1484" s="121">
        <f t="shared" si="112"/>
        <v>0</v>
      </c>
      <c r="O1484" s="123">
        <v>21</v>
      </c>
      <c r="P1484" s="123">
        <f t="shared" si="113"/>
        <v>0</v>
      </c>
      <c r="Q1484" s="123">
        <f t="shared" si="114"/>
        <v>0</v>
      </c>
      <c r="R1484" s="8"/>
      <c r="S1484" s="8"/>
      <c r="T1484" s="8"/>
    </row>
    <row r="1485" spans="1:20" ht="11.25" outlineLevel="4" x14ac:dyDescent="0.2">
      <c r="A1485" s="10"/>
      <c r="B1485" s="116"/>
      <c r="C1485" s="117">
        <v>686</v>
      </c>
      <c r="D1485" s="118" t="s">
        <v>1187</v>
      </c>
      <c r="E1485" s="119" t="s">
        <v>1864</v>
      </c>
      <c r="F1485" s="120" t="s">
        <v>1865</v>
      </c>
      <c r="G1485" s="118" t="s">
        <v>332</v>
      </c>
      <c r="H1485" s="121">
        <v>1</v>
      </c>
      <c r="I1485" s="122"/>
      <c r="J1485" s="123">
        <f t="shared" si="110"/>
        <v>0</v>
      </c>
      <c r="K1485" s="121"/>
      <c r="L1485" s="121">
        <f t="shared" si="111"/>
        <v>0</v>
      </c>
      <c r="M1485" s="121"/>
      <c r="N1485" s="121">
        <f t="shared" si="112"/>
        <v>0</v>
      </c>
      <c r="O1485" s="123">
        <v>21</v>
      </c>
      <c r="P1485" s="123">
        <f t="shared" si="113"/>
        <v>0</v>
      </c>
      <c r="Q1485" s="123">
        <f t="shared" si="114"/>
        <v>0</v>
      </c>
      <c r="R1485" s="8"/>
      <c r="S1485" s="8"/>
      <c r="T1485" s="8"/>
    </row>
    <row r="1486" spans="1:20" ht="11.25" outlineLevel="4" x14ac:dyDescent="0.2">
      <c r="A1486" s="10"/>
      <c r="B1486" s="116"/>
      <c r="C1486" s="117">
        <v>687</v>
      </c>
      <c r="D1486" s="118" t="s">
        <v>1187</v>
      </c>
      <c r="E1486" s="119" t="s">
        <v>1866</v>
      </c>
      <c r="F1486" s="120" t="s">
        <v>1812</v>
      </c>
      <c r="G1486" s="118" t="s">
        <v>332</v>
      </c>
      <c r="H1486" s="121">
        <v>1</v>
      </c>
      <c r="I1486" s="122"/>
      <c r="J1486" s="123">
        <f t="shared" si="110"/>
        <v>0</v>
      </c>
      <c r="K1486" s="121"/>
      <c r="L1486" s="121">
        <f t="shared" si="111"/>
        <v>0</v>
      </c>
      <c r="M1486" s="121"/>
      <c r="N1486" s="121">
        <f t="shared" si="112"/>
        <v>0</v>
      </c>
      <c r="O1486" s="123">
        <v>21</v>
      </c>
      <c r="P1486" s="123">
        <f t="shared" si="113"/>
        <v>0</v>
      </c>
      <c r="Q1486" s="123">
        <f t="shared" si="114"/>
        <v>0</v>
      </c>
      <c r="R1486" s="8"/>
      <c r="S1486" s="8"/>
      <c r="T1486" s="8"/>
    </row>
    <row r="1487" spans="1:20" ht="11.25" outlineLevel="4" x14ac:dyDescent="0.2">
      <c r="A1487" s="10"/>
      <c r="B1487" s="116"/>
      <c r="C1487" s="117">
        <v>688</v>
      </c>
      <c r="D1487" s="118" t="s">
        <v>1187</v>
      </c>
      <c r="E1487" s="119" t="s">
        <v>1867</v>
      </c>
      <c r="F1487" s="120" t="s">
        <v>1868</v>
      </c>
      <c r="G1487" s="118"/>
      <c r="H1487" s="121">
        <v>0</v>
      </c>
      <c r="I1487" s="122"/>
      <c r="J1487" s="123">
        <f t="shared" si="110"/>
        <v>0</v>
      </c>
      <c r="K1487" s="121"/>
      <c r="L1487" s="121">
        <f t="shared" si="111"/>
        <v>0</v>
      </c>
      <c r="M1487" s="121"/>
      <c r="N1487" s="121">
        <f t="shared" si="112"/>
        <v>0</v>
      </c>
      <c r="O1487" s="123">
        <v>21</v>
      </c>
      <c r="P1487" s="123">
        <f t="shared" si="113"/>
        <v>0</v>
      </c>
      <c r="Q1487" s="123">
        <f t="shared" si="114"/>
        <v>0</v>
      </c>
      <c r="R1487" s="8"/>
      <c r="S1487" s="8"/>
      <c r="T1487" s="8"/>
    </row>
    <row r="1488" spans="1:20" ht="56.25" outlineLevel="4" x14ac:dyDescent="0.2">
      <c r="A1488" s="10"/>
      <c r="B1488" s="116"/>
      <c r="C1488" s="117">
        <v>689</v>
      </c>
      <c r="D1488" s="118" t="s">
        <v>1187</v>
      </c>
      <c r="E1488" s="119" t="s">
        <v>1869</v>
      </c>
      <c r="F1488" s="120" t="s">
        <v>1870</v>
      </c>
      <c r="G1488" s="118" t="s">
        <v>332</v>
      </c>
      <c r="H1488" s="121">
        <v>1</v>
      </c>
      <c r="I1488" s="122"/>
      <c r="J1488" s="123">
        <f t="shared" si="110"/>
        <v>0</v>
      </c>
      <c r="K1488" s="121"/>
      <c r="L1488" s="121">
        <f t="shared" si="111"/>
        <v>0</v>
      </c>
      <c r="M1488" s="121"/>
      <c r="N1488" s="121">
        <f t="shared" si="112"/>
        <v>0</v>
      </c>
      <c r="O1488" s="123">
        <v>21</v>
      </c>
      <c r="P1488" s="123">
        <f t="shared" si="113"/>
        <v>0</v>
      </c>
      <c r="Q1488" s="123">
        <f t="shared" si="114"/>
        <v>0</v>
      </c>
      <c r="R1488" s="8"/>
      <c r="S1488" s="8"/>
      <c r="T1488" s="8"/>
    </row>
    <row r="1489" spans="1:20" ht="56.25" outlineLevel="4" x14ac:dyDescent="0.2">
      <c r="A1489" s="10"/>
      <c r="B1489" s="116"/>
      <c r="C1489" s="117">
        <v>690</v>
      </c>
      <c r="D1489" s="118" t="s">
        <v>1187</v>
      </c>
      <c r="E1489" s="119" t="s">
        <v>1871</v>
      </c>
      <c r="F1489" s="120" t="s">
        <v>1872</v>
      </c>
      <c r="G1489" s="118" t="s">
        <v>332</v>
      </c>
      <c r="H1489" s="121">
        <v>1</v>
      </c>
      <c r="I1489" s="122"/>
      <c r="J1489" s="123">
        <f t="shared" ref="J1489:J1515" si="115">H1489*I1489</f>
        <v>0</v>
      </c>
      <c r="K1489" s="121"/>
      <c r="L1489" s="121">
        <f t="shared" ref="L1489:L1515" si="116">H1489*K1489</f>
        <v>0</v>
      </c>
      <c r="M1489" s="121"/>
      <c r="N1489" s="121">
        <f t="shared" ref="N1489:N1515" si="117">H1489*M1489</f>
        <v>0</v>
      </c>
      <c r="O1489" s="123">
        <v>21</v>
      </c>
      <c r="P1489" s="123">
        <f t="shared" ref="P1489:P1515" si="118">J1489*(O1489/100)</f>
        <v>0</v>
      </c>
      <c r="Q1489" s="123">
        <f t="shared" ref="Q1489:Q1515" si="119">J1489+P1489</f>
        <v>0</v>
      </c>
      <c r="R1489" s="8"/>
      <c r="S1489" s="8"/>
      <c r="T1489" s="8"/>
    </row>
    <row r="1490" spans="1:20" ht="11.25" outlineLevel="4" x14ac:dyDescent="0.2">
      <c r="A1490" s="10"/>
      <c r="B1490" s="116"/>
      <c r="C1490" s="117">
        <v>691</v>
      </c>
      <c r="D1490" s="118" t="s">
        <v>1187</v>
      </c>
      <c r="E1490" s="119" t="s">
        <v>1873</v>
      </c>
      <c r="F1490" s="120" t="s">
        <v>1874</v>
      </c>
      <c r="G1490" s="118" t="s">
        <v>332</v>
      </c>
      <c r="H1490" s="121">
        <v>1</v>
      </c>
      <c r="I1490" s="122"/>
      <c r="J1490" s="123">
        <f t="shared" si="115"/>
        <v>0</v>
      </c>
      <c r="K1490" s="121"/>
      <c r="L1490" s="121">
        <f t="shared" si="116"/>
        <v>0</v>
      </c>
      <c r="M1490" s="121"/>
      <c r="N1490" s="121">
        <f t="shared" si="117"/>
        <v>0</v>
      </c>
      <c r="O1490" s="123">
        <v>21</v>
      </c>
      <c r="P1490" s="123">
        <f t="shared" si="118"/>
        <v>0</v>
      </c>
      <c r="Q1490" s="123">
        <f t="shared" si="119"/>
        <v>0</v>
      </c>
      <c r="R1490" s="8"/>
      <c r="S1490" s="8"/>
      <c r="T1490" s="8"/>
    </row>
    <row r="1491" spans="1:20" ht="11.25" outlineLevel="4" x14ac:dyDescent="0.2">
      <c r="A1491" s="10"/>
      <c r="B1491" s="116"/>
      <c r="C1491" s="117">
        <v>692</v>
      </c>
      <c r="D1491" s="118" t="s">
        <v>1187</v>
      </c>
      <c r="E1491" s="119" t="s">
        <v>1875</v>
      </c>
      <c r="F1491" s="120" t="s">
        <v>1876</v>
      </c>
      <c r="G1491" s="118"/>
      <c r="H1491" s="121">
        <v>0</v>
      </c>
      <c r="I1491" s="122"/>
      <c r="J1491" s="123">
        <f t="shared" si="115"/>
        <v>0</v>
      </c>
      <c r="K1491" s="121"/>
      <c r="L1491" s="121">
        <f t="shared" si="116"/>
        <v>0</v>
      </c>
      <c r="M1491" s="121"/>
      <c r="N1491" s="121">
        <f t="shared" si="117"/>
        <v>0</v>
      </c>
      <c r="O1491" s="123">
        <v>21</v>
      </c>
      <c r="P1491" s="123">
        <f t="shared" si="118"/>
        <v>0</v>
      </c>
      <c r="Q1491" s="123">
        <f t="shared" si="119"/>
        <v>0</v>
      </c>
      <c r="R1491" s="8"/>
      <c r="S1491" s="8"/>
      <c r="T1491" s="8"/>
    </row>
    <row r="1492" spans="1:20" ht="11.25" outlineLevel="4" x14ac:dyDescent="0.2">
      <c r="A1492" s="10"/>
      <c r="B1492" s="116"/>
      <c r="C1492" s="117">
        <v>693</v>
      </c>
      <c r="D1492" s="118" t="s">
        <v>1187</v>
      </c>
      <c r="E1492" s="119"/>
      <c r="F1492" s="120" t="s">
        <v>1754</v>
      </c>
      <c r="G1492" s="118"/>
      <c r="H1492" s="121">
        <v>0</v>
      </c>
      <c r="I1492" s="122"/>
      <c r="J1492" s="123">
        <f t="shared" si="115"/>
        <v>0</v>
      </c>
      <c r="K1492" s="121"/>
      <c r="L1492" s="121">
        <f t="shared" si="116"/>
        <v>0</v>
      </c>
      <c r="M1492" s="121"/>
      <c r="N1492" s="121">
        <f t="shared" si="117"/>
        <v>0</v>
      </c>
      <c r="O1492" s="123">
        <v>21</v>
      </c>
      <c r="P1492" s="123">
        <f t="shared" si="118"/>
        <v>0</v>
      </c>
      <c r="Q1492" s="123">
        <f t="shared" si="119"/>
        <v>0</v>
      </c>
      <c r="R1492" s="8"/>
      <c r="S1492" s="8"/>
      <c r="T1492" s="8"/>
    </row>
    <row r="1493" spans="1:20" ht="123.75" outlineLevel="4" x14ac:dyDescent="0.2">
      <c r="A1493" s="10"/>
      <c r="B1493" s="116"/>
      <c r="C1493" s="117">
        <v>694</v>
      </c>
      <c r="D1493" s="118" t="s">
        <v>1187</v>
      </c>
      <c r="E1493" s="119" t="s">
        <v>1877</v>
      </c>
      <c r="F1493" s="120" t="s">
        <v>1878</v>
      </c>
      <c r="G1493" s="118" t="s">
        <v>332</v>
      </c>
      <c r="H1493" s="121">
        <v>1</v>
      </c>
      <c r="I1493" s="122"/>
      <c r="J1493" s="123">
        <f t="shared" si="115"/>
        <v>0</v>
      </c>
      <c r="K1493" s="121"/>
      <c r="L1493" s="121">
        <f t="shared" si="116"/>
        <v>0</v>
      </c>
      <c r="M1493" s="121"/>
      <c r="N1493" s="121">
        <f t="shared" si="117"/>
        <v>0</v>
      </c>
      <c r="O1493" s="123">
        <v>21</v>
      </c>
      <c r="P1493" s="123">
        <f t="shared" si="118"/>
        <v>0</v>
      </c>
      <c r="Q1493" s="123">
        <f t="shared" si="119"/>
        <v>0</v>
      </c>
      <c r="R1493" s="8"/>
      <c r="S1493" s="8"/>
      <c r="T1493" s="8"/>
    </row>
    <row r="1494" spans="1:20" ht="11.25" outlineLevel="4" x14ac:dyDescent="0.2">
      <c r="A1494" s="10"/>
      <c r="B1494" s="116"/>
      <c r="C1494" s="117">
        <v>695</v>
      </c>
      <c r="D1494" s="118" t="s">
        <v>1187</v>
      </c>
      <c r="E1494" s="119" t="s">
        <v>1879</v>
      </c>
      <c r="F1494" s="120" t="s">
        <v>1880</v>
      </c>
      <c r="G1494" s="118"/>
      <c r="H1494" s="121">
        <v>0</v>
      </c>
      <c r="I1494" s="122"/>
      <c r="J1494" s="123">
        <f t="shared" si="115"/>
        <v>0</v>
      </c>
      <c r="K1494" s="121"/>
      <c r="L1494" s="121">
        <f t="shared" si="116"/>
        <v>0</v>
      </c>
      <c r="M1494" s="121"/>
      <c r="N1494" s="121">
        <f t="shared" si="117"/>
        <v>0</v>
      </c>
      <c r="O1494" s="123">
        <v>21</v>
      </c>
      <c r="P1494" s="123">
        <f t="shared" si="118"/>
        <v>0</v>
      </c>
      <c r="Q1494" s="123">
        <f t="shared" si="119"/>
        <v>0</v>
      </c>
      <c r="R1494" s="8"/>
      <c r="S1494" s="8"/>
      <c r="T1494" s="8"/>
    </row>
    <row r="1495" spans="1:20" ht="11.25" outlineLevel="4" x14ac:dyDescent="0.2">
      <c r="A1495" s="10"/>
      <c r="B1495" s="116"/>
      <c r="C1495" s="117">
        <v>696</v>
      </c>
      <c r="D1495" s="118" t="s">
        <v>1187</v>
      </c>
      <c r="E1495" s="119"/>
      <c r="F1495" s="120" t="s">
        <v>1754</v>
      </c>
      <c r="G1495" s="118"/>
      <c r="H1495" s="121">
        <v>0</v>
      </c>
      <c r="I1495" s="122"/>
      <c r="J1495" s="123">
        <f t="shared" si="115"/>
        <v>0</v>
      </c>
      <c r="K1495" s="121"/>
      <c r="L1495" s="121">
        <f t="shared" si="116"/>
        <v>0</v>
      </c>
      <c r="M1495" s="121"/>
      <c r="N1495" s="121">
        <f t="shared" si="117"/>
        <v>0</v>
      </c>
      <c r="O1495" s="123">
        <v>21</v>
      </c>
      <c r="P1495" s="123">
        <f t="shared" si="118"/>
        <v>0</v>
      </c>
      <c r="Q1495" s="123">
        <f t="shared" si="119"/>
        <v>0</v>
      </c>
      <c r="R1495" s="8"/>
      <c r="S1495" s="8"/>
      <c r="T1495" s="8"/>
    </row>
    <row r="1496" spans="1:20" ht="33.75" outlineLevel="4" x14ac:dyDescent="0.2">
      <c r="A1496" s="10"/>
      <c r="B1496" s="116"/>
      <c r="C1496" s="117">
        <v>697</v>
      </c>
      <c r="D1496" s="118" t="s">
        <v>1187</v>
      </c>
      <c r="E1496" s="119" t="s">
        <v>1881</v>
      </c>
      <c r="F1496" s="120" t="s">
        <v>1882</v>
      </c>
      <c r="G1496" s="118" t="s">
        <v>332</v>
      </c>
      <c r="H1496" s="121">
        <v>1</v>
      </c>
      <c r="I1496" s="122"/>
      <c r="J1496" s="123">
        <f t="shared" si="115"/>
        <v>0</v>
      </c>
      <c r="K1496" s="121"/>
      <c r="L1496" s="121">
        <f t="shared" si="116"/>
        <v>0</v>
      </c>
      <c r="M1496" s="121"/>
      <c r="N1496" s="121">
        <f t="shared" si="117"/>
        <v>0</v>
      </c>
      <c r="O1496" s="123">
        <v>21</v>
      </c>
      <c r="P1496" s="123">
        <f t="shared" si="118"/>
        <v>0</v>
      </c>
      <c r="Q1496" s="123">
        <f t="shared" si="119"/>
        <v>0</v>
      </c>
      <c r="R1496" s="8"/>
      <c r="S1496" s="8"/>
      <c r="T1496" s="8"/>
    </row>
    <row r="1497" spans="1:20" ht="22.5" outlineLevel="4" x14ac:dyDescent="0.2">
      <c r="A1497" s="10"/>
      <c r="B1497" s="116"/>
      <c r="C1497" s="117">
        <v>698</v>
      </c>
      <c r="D1497" s="118" t="s">
        <v>1187</v>
      </c>
      <c r="E1497" s="119" t="s">
        <v>1883</v>
      </c>
      <c r="F1497" s="120" t="s">
        <v>1884</v>
      </c>
      <c r="G1497" s="118" t="s">
        <v>332</v>
      </c>
      <c r="H1497" s="121">
        <v>3</v>
      </c>
      <c r="I1497" s="122"/>
      <c r="J1497" s="123">
        <f t="shared" si="115"/>
        <v>0</v>
      </c>
      <c r="K1497" s="121"/>
      <c r="L1497" s="121">
        <f t="shared" si="116"/>
        <v>0</v>
      </c>
      <c r="M1497" s="121"/>
      <c r="N1497" s="121">
        <f t="shared" si="117"/>
        <v>0</v>
      </c>
      <c r="O1497" s="123">
        <v>21</v>
      </c>
      <c r="P1497" s="123">
        <f t="shared" si="118"/>
        <v>0</v>
      </c>
      <c r="Q1497" s="123">
        <f t="shared" si="119"/>
        <v>0</v>
      </c>
      <c r="R1497" s="8"/>
      <c r="S1497" s="8"/>
      <c r="T1497" s="8"/>
    </row>
    <row r="1498" spans="1:20" ht="11.25" outlineLevel="4" x14ac:dyDescent="0.2">
      <c r="A1498" s="10"/>
      <c r="B1498" s="116"/>
      <c r="C1498" s="117">
        <v>699</v>
      </c>
      <c r="D1498" s="118" t="s">
        <v>1187</v>
      </c>
      <c r="E1498" s="119"/>
      <c r="F1498" s="120" t="s">
        <v>1759</v>
      </c>
      <c r="G1498" s="118"/>
      <c r="H1498" s="121">
        <v>0</v>
      </c>
      <c r="I1498" s="122"/>
      <c r="J1498" s="123">
        <f t="shared" si="115"/>
        <v>0</v>
      </c>
      <c r="K1498" s="121"/>
      <c r="L1498" s="121">
        <f t="shared" si="116"/>
        <v>0</v>
      </c>
      <c r="M1498" s="121"/>
      <c r="N1498" s="121">
        <f t="shared" si="117"/>
        <v>0</v>
      </c>
      <c r="O1498" s="123">
        <v>21</v>
      </c>
      <c r="P1498" s="123">
        <f t="shared" si="118"/>
        <v>0</v>
      </c>
      <c r="Q1498" s="123">
        <f t="shared" si="119"/>
        <v>0</v>
      </c>
      <c r="R1498" s="8"/>
      <c r="S1498" s="8"/>
      <c r="T1498" s="8"/>
    </row>
    <row r="1499" spans="1:20" ht="33.75" outlineLevel="4" x14ac:dyDescent="0.2">
      <c r="A1499" s="10"/>
      <c r="B1499" s="116"/>
      <c r="C1499" s="117">
        <v>700</v>
      </c>
      <c r="D1499" s="118" t="s">
        <v>1187</v>
      </c>
      <c r="E1499" s="119" t="s">
        <v>1885</v>
      </c>
      <c r="F1499" s="120" t="s">
        <v>1886</v>
      </c>
      <c r="G1499" s="118" t="s">
        <v>332</v>
      </c>
      <c r="H1499" s="121">
        <v>1</v>
      </c>
      <c r="I1499" s="122"/>
      <c r="J1499" s="123">
        <f t="shared" si="115"/>
        <v>0</v>
      </c>
      <c r="K1499" s="121"/>
      <c r="L1499" s="121">
        <f t="shared" si="116"/>
        <v>0</v>
      </c>
      <c r="M1499" s="121"/>
      <c r="N1499" s="121">
        <f t="shared" si="117"/>
        <v>0</v>
      </c>
      <c r="O1499" s="123">
        <v>21</v>
      </c>
      <c r="P1499" s="123">
        <f t="shared" si="118"/>
        <v>0</v>
      </c>
      <c r="Q1499" s="123">
        <f t="shared" si="119"/>
        <v>0</v>
      </c>
      <c r="R1499" s="8"/>
      <c r="S1499" s="8"/>
      <c r="T1499" s="8"/>
    </row>
    <row r="1500" spans="1:20" ht="11.25" outlineLevel="4" x14ac:dyDescent="0.2">
      <c r="A1500" s="10"/>
      <c r="B1500" s="116"/>
      <c r="C1500" s="117">
        <v>701</v>
      </c>
      <c r="D1500" s="118" t="s">
        <v>1187</v>
      </c>
      <c r="E1500" s="119" t="s">
        <v>1887</v>
      </c>
      <c r="F1500" s="120" t="s">
        <v>1888</v>
      </c>
      <c r="G1500" s="118" t="s">
        <v>332</v>
      </c>
      <c r="H1500" s="121">
        <v>2</v>
      </c>
      <c r="I1500" s="122"/>
      <c r="J1500" s="123">
        <f t="shared" si="115"/>
        <v>0</v>
      </c>
      <c r="K1500" s="121"/>
      <c r="L1500" s="121">
        <f t="shared" si="116"/>
        <v>0</v>
      </c>
      <c r="M1500" s="121"/>
      <c r="N1500" s="121">
        <f t="shared" si="117"/>
        <v>0</v>
      </c>
      <c r="O1500" s="123">
        <v>21</v>
      </c>
      <c r="P1500" s="123">
        <f t="shared" si="118"/>
        <v>0</v>
      </c>
      <c r="Q1500" s="123">
        <f t="shared" si="119"/>
        <v>0</v>
      </c>
      <c r="R1500" s="8"/>
      <c r="S1500" s="8"/>
      <c r="T1500" s="8"/>
    </row>
    <row r="1501" spans="1:20" ht="22.5" outlineLevel="4" x14ac:dyDescent="0.2">
      <c r="A1501" s="10"/>
      <c r="B1501" s="116"/>
      <c r="C1501" s="117">
        <v>702</v>
      </c>
      <c r="D1501" s="118" t="s">
        <v>1187</v>
      </c>
      <c r="E1501" s="119" t="s">
        <v>1889</v>
      </c>
      <c r="F1501" s="120" t="s">
        <v>1890</v>
      </c>
      <c r="G1501" s="118" t="s">
        <v>332</v>
      </c>
      <c r="H1501" s="121">
        <v>1</v>
      </c>
      <c r="I1501" s="122"/>
      <c r="J1501" s="123">
        <f t="shared" si="115"/>
        <v>0</v>
      </c>
      <c r="K1501" s="121"/>
      <c r="L1501" s="121">
        <f t="shared" si="116"/>
        <v>0</v>
      </c>
      <c r="M1501" s="121"/>
      <c r="N1501" s="121">
        <f t="shared" si="117"/>
        <v>0</v>
      </c>
      <c r="O1501" s="123">
        <v>21</v>
      </c>
      <c r="P1501" s="123">
        <f t="shared" si="118"/>
        <v>0</v>
      </c>
      <c r="Q1501" s="123">
        <f t="shared" si="119"/>
        <v>0</v>
      </c>
      <c r="R1501" s="8"/>
      <c r="S1501" s="8"/>
      <c r="T1501" s="8"/>
    </row>
    <row r="1502" spans="1:20" ht="22.5" outlineLevel="4" x14ac:dyDescent="0.2">
      <c r="A1502" s="10"/>
      <c r="B1502" s="116"/>
      <c r="C1502" s="117">
        <v>703</v>
      </c>
      <c r="D1502" s="118" t="s">
        <v>1187</v>
      </c>
      <c r="E1502" s="119" t="s">
        <v>1891</v>
      </c>
      <c r="F1502" s="120" t="s">
        <v>1892</v>
      </c>
      <c r="G1502" s="118" t="s">
        <v>332</v>
      </c>
      <c r="H1502" s="121">
        <v>1</v>
      </c>
      <c r="I1502" s="122"/>
      <c r="J1502" s="123">
        <f t="shared" si="115"/>
        <v>0</v>
      </c>
      <c r="K1502" s="121"/>
      <c r="L1502" s="121">
        <f t="shared" si="116"/>
        <v>0</v>
      </c>
      <c r="M1502" s="121"/>
      <c r="N1502" s="121">
        <f t="shared" si="117"/>
        <v>0</v>
      </c>
      <c r="O1502" s="123">
        <v>21</v>
      </c>
      <c r="P1502" s="123">
        <f t="shared" si="118"/>
        <v>0</v>
      </c>
      <c r="Q1502" s="123">
        <f t="shared" si="119"/>
        <v>0</v>
      </c>
      <c r="R1502" s="8"/>
      <c r="S1502" s="8"/>
      <c r="T1502" s="8"/>
    </row>
    <row r="1503" spans="1:20" ht="11.25" outlineLevel="4" x14ac:dyDescent="0.2">
      <c r="A1503" s="10"/>
      <c r="B1503" s="116"/>
      <c r="C1503" s="117">
        <v>704</v>
      </c>
      <c r="D1503" s="118" t="s">
        <v>1187</v>
      </c>
      <c r="E1503" s="119" t="s">
        <v>1893</v>
      </c>
      <c r="F1503" s="120" t="s">
        <v>1894</v>
      </c>
      <c r="G1503" s="118" t="s">
        <v>332</v>
      </c>
      <c r="H1503" s="121">
        <v>1</v>
      </c>
      <c r="I1503" s="122"/>
      <c r="J1503" s="123">
        <f t="shared" si="115"/>
        <v>0</v>
      </c>
      <c r="K1503" s="121"/>
      <c r="L1503" s="121">
        <f t="shared" si="116"/>
        <v>0</v>
      </c>
      <c r="M1503" s="121"/>
      <c r="N1503" s="121">
        <f t="shared" si="117"/>
        <v>0</v>
      </c>
      <c r="O1503" s="123">
        <v>21</v>
      </c>
      <c r="P1503" s="123">
        <f t="shared" si="118"/>
        <v>0</v>
      </c>
      <c r="Q1503" s="123">
        <f t="shared" si="119"/>
        <v>0</v>
      </c>
      <c r="R1503" s="8"/>
      <c r="S1503" s="8"/>
      <c r="T1503" s="8"/>
    </row>
    <row r="1504" spans="1:20" ht="11.25" outlineLevel="4" x14ac:dyDescent="0.2">
      <c r="A1504" s="10"/>
      <c r="B1504" s="116"/>
      <c r="C1504" s="117">
        <v>705</v>
      </c>
      <c r="D1504" s="118" t="s">
        <v>1187</v>
      </c>
      <c r="E1504" s="119"/>
      <c r="F1504" s="120" t="s">
        <v>1895</v>
      </c>
      <c r="G1504" s="118"/>
      <c r="H1504" s="121">
        <v>0</v>
      </c>
      <c r="I1504" s="122"/>
      <c r="J1504" s="123">
        <f t="shared" si="115"/>
        <v>0</v>
      </c>
      <c r="K1504" s="121"/>
      <c r="L1504" s="121">
        <f t="shared" si="116"/>
        <v>0</v>
      </c>
      <c r="M1504" s="121"/>
      <c r="N1504" s="121">
        <f t="shared" si="117"/>
        <v>0</v>
      </c>
      <c r="O1504" s="123">
        <v>21</v>
      </c>
      <c r="P1504" s="123">
        <f t="shared" si="118"/>
        <v>0</v>
      </c>
      <c r="Q1504" s="123">
        <f t="shared" si="119"/>
        <v>0</v>
      </c>
      <c r="R1504" s="8"/>
      <c r="S1504" s="8"/>
      <c r="T1504" s="8"/>
    </row>
    <row r="1505" spans="1:20" ht="22.5" outlineLevel="4" x14ac:dyDescent="0.2">
      <c r="A1505" s="10"/>
      <c r="B1505" s="116"/>
      <c r="C1505" s="117">
        <v>706</v>
      </c>
      <c r="D1505" s="118" t="s">
        <v>1187</v>
      </c>
      <c r="E1505" s="119" t="s">
        <v>1896</v>
      </c>
      <c r="F1505" s="120" t="s">
        <v>1897</v>
      </c>
      <c r="G1505" s="118" t="s">
        <v>332</v>
      </c>
      <c r="H1505" s="121">
        <v>2</v>
      </c>
      <c r="I1505" s="122"/>
      <c r="J1505" s="123">
        <f t="shared" si="115"/>
        <v>0</v>
      </c>
      <c r="K1505" s="121"/>
      <c r="L1505" s="121">
        <f t="shared" si="116"/>
        <v>0</v>
      </c>
      <c r="M1505" s="121"/>
      <c r="N1505" s="121">
        <f t="shared" si="117"/>
        <v>0</v>
      </c>
      <c r="O1505" s="123">
        <v>21</v>
      </c>
      <c r="P1505" s="123">
        <f t="shared" si="118"/>
        <v>0</v>
      </c>
      <c r="Q1505" s="123">
        <f t="shared" si="119"/>
        <v>0</v>
      </c>
      <c r="R1505" s="8"/>
      <c r="S1505" s="8"/>
      <c r="T1505" s="8"/>
    </row>
    <row r="1506" spans="1:20" ht="11.25" outlineLevel="4" x14ac:dyDescent="0.2">
      <c r="A1506" s="10"/>
      <c r="B1506" s="116"/>
      <c r="C1506" s="117">
        <v>707</v>
      </c>
      <c r="D1506" s="118" t="s">
        <v>1187</v>
      </c>
      <c r="E1506" s="119"/>
      <c r="F1506" s="120" t="s">
        <v>1766</v>
      </c>
      <c r="G1506" s="118"/>
      <c r="H1506" s="121">
        <v>0</v>
      </c>
      <c r="I1506" s="122"/>
      <c r="J1506" s="123">
        <f t="shared" si="115"/>
        <v>0</v>
      </c>
      <c r="K1506" s="121"/>
      <c r="L1506" s="121">
        <f t="shared" si="116"/>
        <v>0</v>
      </c>
      <c r="M1506" s="121"/>
      <c r="N1506" s="121">
        <f t="shared" si="117"/>
        <v>0</v>
      </c>
      <c r="O1506" s="123">
        <v>21</v>
      </c>
      <c r="P1506" s="123">
        <f t="shared" si="118"/>
        <v>0</v>
      </c>
      <c r="Q1506" s="123">
        <f t="shared" si="119"/>
        <v>0</v>
      </c>
      <c r="R1506" s="8"/>
      <c r="S1506" s="8"/>
      <c r="T1506" s="8"/>
    </row>
    <row r="1507" spans="1:20" ht="22.5" outlineLevel="4" x14ac:dyDescent="0.2">
      <c r="A1507" s="10"/>
      <c r="B1507" s="116"/>
      <c r="C1507" s="117">
        <v>708</v>
      </c>
      <c r="D1507" s="118" t="s">
        <v>1187</v>
      </c>
      <c r="E1507" s="119" t="s">
        <v>1898</v>
      </c>
      <c r="F1507" s="120" t="s">
        <v>1899</v>
      </c>
      <c r="G1507" s="118" t="s">
        <v>338</v>
      </c>
      <c r="H1507" s="121">
        <v>4</v>
      </c>
      <c r="I1507" s="122"/>
      <c r="J1507" s="123">
        <f t="shared" si="115"/>
        <v>0</v>
      </c>
      <c r="K1507" s="121"/>
      <c r="L1507" s="121">
        <f t="shared" si="116"/>
        <v>0</v>
      </c>
      <c r="M1507" s="121"/>
      <c r="N1507" s="121">
        <f t="shared" si="117"/>
        <v>0</v>
      </c>
      <c r="O1507" s="123">
        <v>21</v>
      </c>
      <c r="P1507" s="123">
        <f t="shared" si="118"/>
        <v>0</v>
      </c>
      <c r="Q1507" s="123">
        <f t="shared" si="119"/>
        <v>0</v>
      </c>
      <c r="R1507" s="8"/>
      <c r="S1507" s="8"/>
      <c r="T1507" s="8"/>
    </row>
    <row r="1508" spans="1:20" ht="11.25" outlineLevel="4" x14ac:dyDescent="0.2">
      <c r="A1508" s="10"/>
      <c r="B1508" s="116"/>
      <c r="C1508" s="117">
        <v>709</v>
      </c>
      <c r="D1508" s="118" t="s">
        <v>1187</v>
      </c>
      <c r="E1508" s="119"/>
      <c r="F1508" s="120" t="s">
        <v>1900</v>
      </c>
      <c r="G1508" s="118"/>
      <c r="H1508" s="121">
        <v>0</v>
      </c>
      <c r="I1508" s="122"/>
      <c r="J1508" s="123">
        <f t="shared" si="115"/>
        <v>0</v>
      </c>
      <c r="K1508" s="121"/>
      <c r="L1508" s="121">
        <f t="shared" si="116"/>
        <v>0</v>
      </c>
      <c r="M1508" s="121"/>
      <c r="N1508" s="121">
        <f t="shared" si="117"/>
        <v>0</v>
      </c>
      <c r="O1508" s="123">
        <v>21</v>
      </c>
      <c r="P1508" s="123">
        <f t="shared" si="118"/>
        <v>0</v>
      </c>
      <c r="Q1508" s="123">
        <f t="shared" si="119"/>
        <v>0</v>
      </c>
      <c r="R1508" s="8"/>
      <c r="S1508" s="8"/>
      <c r="T1508" s="8"/>
    </row>
    <row r="1509" spans="1:20" ht="11.25" outlineLevel="4" x14ac:dyDescent="0.2">
      <c r="A1509" s="10"/>
      <c r="B1509" s="116"/>
      <c r="C1509" s="117">
        <v>710</v>
      </c>
      <c r="D1509" s="118" t="s">
        <v>1187</v>
      </c>
      <c r="E1509" s="119" t="s">
        <v>1901</v>
      </c>
      <c r="F1509" s="120" t="s">
        <v>1770</v>
      </c>
      <c r="G1509" s="118" t="s">
        <v>332</v>
      </c>
      <c r="H1509" s="121">
        <v>1</v>
      </c>
      <c r="I1509" s="122"/>
      <c r="J1509" s="123">
        <f t="shared" si="115"/>
        <v>0</v>
      </c>
      <c r="K1509" s="121"/>
      <c r="L1509" s="121">
        <f t="shared" si="116"/>
        <v>0</v>
      </c>
      <c r="M1509" s="121"/>
      <c r="N1509" s="121">
        <f t="shared" si="117"/>
        <v>0</v>
      </c>
      <c r="O1509" s="123">
        <v>21</v>
      </c>
      <c r="P1509" s="123">
        <f t="shared" si="118"/>
        <v>0</v>
      </c>
      <c r="Q1509" s="123">
        <f t="shared" si="119"/>
        <v>0</v>
      </c>
      <c r="R1509" s="8"/>
      <c r="S1509" s="8"/>
      <c r="T1509" s="8"/>
    </row>
    <row r="1510" spans="1:20" ht="11.25" outlineLevel="4" x14ac:dyDescent="0.2">
      <c r="A1510" s="10"/>
      <c r="B1510" s="116"/>
      <c r="C1510" s="117">
        <v>711</v>
      </c>
      <c r="D1510" s="118" t="s">
        <v>1187</v>
      </c>
      <c r="E1510" s="119" t="s">
        <v>1902</v>
      </c>
      <c r="F1510" s="120" t="s">
        <v>1903</v>
      </c>
      <c r="G1510" s="118" t="s">
        <v>332</v>
      </c>
      <c r="H1510" s="121">
        <v>1</v>
      </c>
      <c r="I1510" s="122"/>
      <c r="J1510" s="123">
        <f t="shared" si="115"/>
        <v>0</v>
      </c>
      <c r="K1510" s="121"/>
      <c r="L1510" s="121">
        <f t="shared" si="116"/>
        <v>0</v>
      </c>
      <c r="M1510" s="121"/>
      <c r="N1510" s="121">
        <f t="shared" si="117"/>
        <v>0</v>
      </c>
      <c r="O1510" s="123">
        <v>21</v>
      </c>
      <c r="P1510" s="123">
        <f t="shared" si="118"/>
        <v>0</v>
      </c>
      <c r="Q1510" s="123">
        <f t="shared" si="119"/>
        <v>0</v>
      </c>
      <c r="R1510" s="8"/>
      <c r="S1510" s="8"/>
      <c r="T1510" s="8"/>
    </row>
    <row r="1511" spans="1:20" ht="11.25" outlineLevel="4" x14ac:dyDescent="0.2">
      <c r="A1511" s="10"/>
      <c r="B1511" s="116"/>
      <c r="C1511" s="117">
        <v>712</v>
      </c>
      <c r="D1511" s="118" t="s">
        <v>1187</v>
      </c>
      <c r="E1511" s="119" t="s">
        <v>1904</v>
      </c>
      <c r="F1511" s="120" t="s">
        <v>1905</v>
      </c>
      <c r="G1511" s="118" t="s">
        <v>332</v>
      </c>
      <c r="H1511" s="121">
        <v>1</v>
      </c>
      <c r="I1511" s="122"/>
      <c r="J1511" s="123">
        <f t="shared" si="115"/>
        <v>0</v>
      </c>
      <c r="K1511" s="121"/>
      <c r="L1511" s="121">
        <f t="shared" si="116"/>
        <v>0</v>
      </c>
      <c r="M1511" s="121"/>
      <c r="N1511" s="121">
        <f t="shared" si="117"/>
        <v>0</v>
      </c>
      <c r="O1511" s="123">
        <v>21</v>
      </c>
      <c r="P1511" s="123">
        <f t="shared" si="118"/>
        <v>0</v>
      </c>
      <c r="Q1511" s="123">
        <f t="shared" si="119"/>
        <v>0</v>
      </c>
      <c r="R1511" s="8"/>
      <c r="S1511" s="8"/>
      <c r="T1511" s="8"/>
    </row>
    <row r="1512" spans="1:20" ht="11.25" outlineLevel="4" x14ac:dyDescent="0.2">
      <c r="A1512" s="10"/>
      <c r="B1512" s="116"/>
      <c r="C1512" s="117">
        <v>713</v>
      </c>
      <c r="D1512" s="118" t="s">
        <v>1187</v>
      </c>
      <c r="E1512" s="119" t="s">
        <v>1906</v>
      </c>
      <c r="F1512" s="120" t="s">
        <v>1812</v>
      </c>
      <c r="G1512" s="118" t="s">
        <v>332</v>
      </c>
      <c r="H1512" s="121">
        <v>1</v>
      </c>
      <c r="I1512" s="122"/>
      <c r="J1512" s="123">
        <f t="shared" si="115"/>
        <v>0</v>
      </c>
      <c r="K1512" s="121"/>
      <c r="L1512" s="121">
        <f t="shared" si="116"/>
        <v>0</v>
      </c>
      <c r="M1512" s="121"/>
      <c r="N1512" s="121">
        <f t="shared" si="117"/>
        <v>0</v>
      </c>
      <c r="O1512" s="123">
        <v>21</v>
      </c>
      <c r="P1512" s="123">
        <f t="shared" si="118"/>
        <v>0</v>
      </c>
      <c r="Q1512" s="123">
        <f t="shared" si="119"/>
        <v>0</v>
      </c>
      <c r="R1512" s="8"/>
      <c r="S1512" s="8"/>
      <c r="T1512" s="8"/>
    </row>
    <row r="1513" spans="1:20" ht="11.25" outlineLevel="4" x14ac:dyDescent="0.2">
      <c r="A1513" s="10"/>
      <c r="B1513" s="116"/>
      <c r="C1513" s="117">
        <v>714</v>
      </c>
      <c r="D1513" s="118" t="s">
        <v>1187</v>
      </c>
      <c r="E1513" s="119" t="s">
        <v>16</v>
      </c>
      <c r="F1513" s="120" t="s">
        <v>1907</v>
      </c>
      <c r="G1513" s="118"/>
      <c r="H1513" s="121">
        <v>0</v>
      </c>
      <c r="I1513" s="122"/>
      <c r="J1513" s="123">
        <f t="shared" si="115"/>
        <v>0</v>
      </c>
      <c r="K1513" s="121"/>
      <c r="L1513" s="121">
        <f t="shared" si="116"/>
        <v>0</v>
      </c>
      <c r="M1513" s="121"/>
      <c r="N1513" s="121">
        <f t="shared" si="117"/>
        <v>0</v>
      </c>
      <c r="O1513" s="123">
        <v>21</v>
      </c>
      <c r="P1513" s="123">
        <f t="shared" si="118"/>
        <v>0</v>
      </c>
      <c r="Q1513" s="123">
        <f t="shared" si="119"/>
        <v>0</v>
      </c>
      <c r="R1513" s="8"/>
      <c r="S1513" s="8"/>
      <c r="T1513" s="8"/>
    </row>
    <row r="1514" spans="1:20" ht="11.25" outlineLevel="4" x14ac:dyDescent="0.2">
      <c r="A1514" s="10"/>
      <c r="B1514" s="116"/>
      <c r="C1514" s="117">
        <v>715</v>
      </c>
      <c r="D1514" s="118" t="s">
        <v>1187</v>
      </c>
      <c r="E1514" s="119" t="s">
        <v>1908</v>
      </c>
      <c r="F1514" s="120" t="s">
        <v>1909</v>
      </c>
      <c r="G1514" s="118" t="s">
        <v>332</v>
      </c>
      <c r="H1514" s="121">
        <v>1</v>
      </c>
      <c r="I1514" s="122"/>
      <c r="J1514" s="123">
        <f t="shared" si="115"/>
        <v>0</v>
      </c>
      <c r="K1514" s="121"/>
      <c r="L1514" s="121">
        <f t="shared" si="116"/>
        <v>0</v>
      </c>
      <c r="M1514" s="121"/>
      <c r="N1514" s="121">
        <f t="shared" si="117"/>
        <v>0</v>
      </c>
      <c r="O1514" s="123">
        <v>21</v>
      </c>
      <c r="P1514" s="123">
        <f t="shared" si="118"/>
        <v>0</v>
      </c>
      <c r="Q1514" s="123">
        <f t="shared" si="119"/>
        <v>0</v>
      </c>
      <c r="R1514" s="8"/>
      <c r="S1514" s="8"/>
      <c r="T1514" s="8"/>
    </row>
    <row r="1515" spans="1:20" ht="11.25" outlineLevel="4" x14ac:dyDescent="0.2">
      <c r="A1515" s="10"/>
      <c r="B1515" s="116"/>
      <c r="C1515" s="117">
        <v>716</v>
      </c>
      <c r="D1515" s="118" t="s">
        <v>1187</v>
      </c>
      <c r="E1515" s="119" t="s">
        <v>1910</v>
      </c>
      <c r="F1515" s="120" t="s">
        <v>1911</v>
      </c>
      <c r="G1515" s="118" t="s">
        <v>332</v>
      </c>
      <c r="H1515" s="121">
        <v>1</v>
      </c>
      <c r="I1515" s="122"/>
      <c r="J1515" s="123">
        <f t="shared" si="115"/>
        <v>0</v>
      </c>
      <c r="K1515" s="121"/>
      <c r="L1515" s="121">
        <f t="shared" si="116"/>
        <v>0</v>
      </c>
      <c r="M1515" s="121"/>
      <c r="N1515" s="121">
        <f t="shared" si="117"/>
        <v>0</v>
      </c>
      <c r="O1515" s="123">
        <v>21</v>
      </c>
      <c r="P1515" s="123">
        <f t="shared" si="118"/>
        <v>0</v>
      </c>
      <c r="Q1515" s="123">
        <f t="shared" si="119"/>
        <v>0</v>
      </c>
      <c r="R1515" s="8"/>
      <c r="S1515" s="8"/>
      <c r="T1515" s="8"/>
    </row>
    <row r="1516" spans="1:20" outlineLevel="4" x14ac:dyDescent="0.15">
      <c r="B1516" s="6"/>
      <c r="C1516" s="6"/>
      <c r="D1516" s="6"/>
      <c r="E1516" s="6"/>
      <c r="F1516" s="6"/>
      <c r="G1516" s="6"/>
      <c r="H1516" s="6"/>
      <c r="I1516" s="8"/>
      <c r="J1516" s="8"/>
      <c r="K1516" s="6"/>
      <c r="L1516" s="6"/>
      <c r="M1516" s="6"/>
      <c r="N1516" s="6"/>
      <c r="O1516" s="6"/>
      <c r="P1516" s="8"/>
      <c r="Q1516" s="8"/>
    </row>
    <row r="1517" spans="1:20" ht="10.5" outlineLevel="3" x14ac:dyDescent="0.15">
      <c r="A1517" s="73" t="s">
        <v>96</v>
      </c>
      <c r="B1517" s="109">
        <v>4</v>
      </c>
      <c r="C1517" s="110"/>
      <c r="D1517" s="111" t="s">
        <v>199</v>
      </c>
      <c r="E1517" s="111"/>
      <c r="F1517" s="112" t="s">
        <v>97</v>
      </c>
      <c r="G1517" s="111"/>
      <c r="H1517" s="113"/>
      <c r="I1517" s="114"/>
      <c r="J1517" s="75">
        <f>SUBTOTAL(9,J1518:J1523)</f>
        <v>0</v>
      </c>
      <c r="K1517" s="113"/>
      <c r="L1517" s="76">
        <f>SUBTOTAL(9,L1518:L1523)</f>
        <v>1.2504</v>
      </c>
      <c r="M1517" s="113"/>
      <c r="N1517" s="76">
        <f>SUBTOTAL(9,N1518:N1523)</f>
        <v>0</v>
      </c>
      <c r="O1517" s="115"/>
      <c r="P1517" s="75">
        <f>SUBTOTAL(9,P1518:P1523)</f>
        <v>0</v>
      </c>
      <c r="Q1517" s="75">
        <f>SUBTOTAL(9,Q1518:Q1523)</f>
        <v>0</v>
      </c>
      <c r="R1517" s="6"/>
      <c r="S1517" s="8"/>
      <c r="T1517" s="8"/>
    </row>
    <row r="1518" spans="1:20" ht="11.25" outlineLevel="4" x14ac:dyDescent="0.2">
      <c r="A1518" s="10"/>
      <c r="B1518" s="116"/>
      <c r="C1518" s="117">
        <v>717</v>
      </c>
      <c r="D1518" s="118" t="s">
        <v>200</v>
      </c>
      <c r="E1518" s="119" t="s">
        <v>1912</v>
      </c>
      <c r="F1518" s="120" t="s">
        <v>1913</v>
      </c>
      <c r="G1518" s="118" t="s">
        <v>262</v>
      </c>
      <c r="H1518" s="121">
        <v>104.2</v>
      </c>
      <c r="I1518" s="122"/>
      <c r="J1518" s="123">
        <f>H1518*I1518</f>
        <v>0</v>
      </c>
      <c r="K1518" s="121">
        <v>7.0499999999999998E-3</v>
      </c>
      <c r="L1518" s="121">
        <f>H1518*K1518</f>
        <v>0.73460999999999999</v>
      </c>
      <c r="M1518" s="121"/>
      <c r="N1518" s="121">
        <f>H1518*M1518</f>
        <v>0</v>
      </c>
      <c r="O1518" s="123">
        <v>21</v>
      </c>
      <c r="P1518" s="123">
        <f>J1518*(O1518/100)</f>
        <v>0</v>
      </c>
      <c r="Q1518" s="123">
        <f>J1518+P1518</f>
        <v>0</v>
      </c>
      <c r="R1518" s="8"/>
      <c r="S1518" s="8"/>
      <c r="T1518" s="8"/>
    </row>
    <row r="1519" spans="1:20" ht="9.75" outlineLevel="5" x14ac:dyDescent="0.2">
      <c r="A1519" s="124"/>
      <c r="B1519" s="125"/>
      <c r="C1519" s="125"/>
      <c r="D1519" s="126"/>
      <c r="E1519" s="131" t="s">
        <v>17</v>
      </c>
      <c r="F1519" s="127" t="s">
        <v>1914</v>
      </c>
      <c r="G1519" s="126"/>
      <c r="H1519" s="128">
        <v>104.19999999999997</v>
      </c>
      <c r="I1519" s="129"/>
      <c r="J1519" s="130"/>
      <c r="K1519" s="128"/>
      <c r="L1519" s="128"/>
      <c r="M1519" s="128"/>
      <c r="N1519" s="128"/>
      <c r="O1519" s="130"/>
      <c r="P1519" s="130"/>
      <c r="Q1519" s="130"/>
      <c r="R1519" s="6"/>
      <c r="S1519" s="8"/>
    </row>
    <row r="1520" spans="1:20" ht="7.5" customHeight="1" outlineLevel="5" x14ac:dyDescent="0.15">
      <c r="A1520" s="8"/>
      <c r="B1520" s="80"/>
      <c r="C1520" s="79"/>
      <c r="D1520" s="82"/>
      <c r="E1520" s="37"/>
      <c r="F1520" s="83"/>
      <c r="G1520" s="82"/>
      <c r="H1520" s="84"/>
      <c r="I1520" s="86"/>
      <c r="J1520" s="39"/>
      <c r="K1520" s="43"/>
      <c r="L1520" s="43"/>
      <c r="M1520" s="43"/>
      <c r="N1520" s="43"/>
      <c r="O1520" s="39"/>
      <c r="P1520" s="39"/>
      <c r="Q1520" s="39"/>
      <c r="R1520" s="6"/>
      <c r="S1520" s="8"/>
    </row>
    <row r="1521" spans="1:20" ht="11.25" outlineLevel="4" x14ac:dyDescent="0.2">
      <c r="A1521" s="10"/>
      <c r="B1521" s="116"/>
      <c r="C1521" s="117">
        <v>718</v>
      </c>
      <c r="D1521" s="118" t="s">
        <v>256</v>
      </c>
      <c r="E1521" s="119" t="s">
        <v>1915</v>
      </c>
      <c r="F1521" s="120" t="s">
        <v>1916</v>
      </c>
      <c r="G1521" s="118" t="s">
        <v>262</v>
      </c>
      <c r="H1521" s="121">
        <v>114.62</v>
      </c>
      <c r="I1521" s="122"/>
      <c r="J1521" s="123">
        <f>H1521*I1521</f>
        <v>0</v>
      </c>
      <c r="K1521" s="121">
        <v>4.4999999999999997E-3</v>
      </c>
      <c r="L1521" s="121">
        <f>H1521*K1521</f>
        <v>0.51578999999999997</v>
      </c>
      <c r="M1521" s="121"/>
      <c r="N1521" s="121">
        <f>H1521*M1521</f>
        <v>0</v>
      </c>
      <c r="O1521" s="123">
        <v>21</v>
      </c>
      <c r="P1521" s="123">
        <f>J1521*(O1521/100)</f>
        <v>0</v>
      </c>
      <c r="Q1521" s="123">
        <f>J1521+P1521</f>
        <v>0</v>
      </c>
      <c r="R1521" s="8"/>
      <c r="S1521" s="8"/>
      <c r="T1521" s="8"/>
    </row>
    <row r="1522" spans="1:20" ht="11.25" outlineLevel="4" x14ac:dyDescent="0.2">
      <c r="A1522" s="10"/>
      <c r="B1522" s="116"/>
      <c r="C1522" s="117">
        <v>719</v>
      </c>
      <c r="D1522" s="118" t="s">
        <v>200</v>
      </c>
      <c r="E1522" s="119" t="s">
        <v>1917</v>
      </c>
      <c r="F1522" s="120" t="s">
        <v>1918</v>
      </c>
      <c r="G1522" s="118" t="s">
        <v>259</v>
      </c>
      <c r="H1522" s="121">
        <v>1.25</v>
      </c>
      <c r="I1522" s="122"/>
      <c r="J1522" s="123">
        <f>H1522*I1522</f>
        <v>0</v>
      </c>
      <c r="K1522" s="121"/>
      <c r="L1522" s="121">
        <f>H1522*K1522</f>
        <v>0</v>
      </c>
      <c r="M1522" s="121"/>
      <c r="N1522" s="121">
        <f>H1522*M1522</f>
        <v>0</v>
      </c>
      <c r="O1522" s="123">
        <v>21</v>
      </c>
      <c r="P1522" s="123">
        <f>J1522*(O1522/100)</f>
        <v>0</v>
      </c>
      <c r="Q1522" s="123">
        <f>J1522+P1522</f>
        <v>0</v>
      </c>
      <c r="R1522" s="8"/>
      <c r="S1522" s="8"/>
      <c r="T1522" s="8"/>
    </row>
    <row r="1523" spans="1:20" outlineLevel="4" x14ac:dyDescent="0.15">
      <c r="B1523" s="6"/>
      <c r="C1523" s="6"/>
      <c r="D1523" s="6"/>
      <c r="E1523" s="6"/>
      <c r="F1523" s="6"/>
      <c r="G1523" s="6"/>
      <c r="H1523" s="6"/>
      <c r="I1523" s="8"/>
      <c r="J1523" s="8"/>
      <c r="K1523" s="6"/>
      <c r="L1523" s="6"/>
      <c r="M1523" s="6"/>
      <c r="N1523" s="6"/>
      <c r="O1523" s="6"/>
      <c r="P1523" s="8"/>
      <c r="Q1523" s="8"/>
    </row>
    <row r="1524" spans="1:20" ht="10.5" outlineLevel="3" x14ac:dyDescent="0.15">
      <c r="A1524" s="73" t="s">
        <v>98</v>
      </c>
      <c r="B1524" s="109">
        <v>4</v>
      </c>
      <c r="C1524" s="110"/>
      <c r="D1524" s="111" t="s">
        <v>199</v>
      </c>
      <c r="E1524" s="111"/>
      <c r="F1524" s="112" t="s">
        <v>99</v>
      </c>
      <c r="G1524" s="111"/>
      <c r="H1524" s="113"/>
      <c r="I1524" s="114"/>
      <c r="J1524" s="75">
        <f>SUBTOTAL(9,J1525:J1530)</f>
        <v>0</v>
      </c>
      <c r="K1524" s="113"/>
      <c r="L1524" s="76">
        <f>SUBTOTAL(9,L1525:L1530)</f>
        <v>1.061768</v>
      </c>
      <c r="M1524" s="113"/>
      <c r="N1524" s="76">
        <f>SUBTOTAL(9,N1525:N1530)</f>
        <v>0</v>
      </c>
      <c r="O1524" s="115"/>
      <c r="P1524" s="75">
        <f>SUBTOTAL(9,P1525:P1530)</f>
        <v>0</v>
      </c>
      <c r="Q1524" s="75">
        <f>SUBTOTAL(9,Q1525:Q1530)</f>
        <v>0</v>
      </c>
      <c r="R1524" s="6"/>
      <c r="S1524" s="8"/>
      <c r="T1524" s="8"/>
    </row>
    <row r="1525" spans="1:20" ht="11.25" outlineLevel="4" x14ac:dyDescent="0.2">
      <c r="A1525" s="10"/>
      <c r="B1525" s="116"/>
      <c r="C1525" s="117">
        <v>720</v>
      </c>
      <c r="D1525" s="118" t="s">
        <v>200</v>
      </c>
      <c r="E1525" s="119" t="s">
        <v>1919</v>
      </c>
      <c r="F1525" s="120" t="s">
        <v>1920</v>
      </c>
      <c r="G1525" s="118" t="s">
        <v>262</v>
      </c>
      <c r="H1525" s="121">
        <v>23.87</v>
      </c>
      <c r="I1525" s="122"/>
      <c r="J1525" s="123">
        <f>H1525*I1525</f>
        <v>0</v>
      </c>
      <c r="K1525" s="121">
        <v>3.6400000000000002E-2</v>
      </c>
      <c r="L1525" s="121">
        <f>H1525*K1525</f>
        <v>0.86886800000000008</v>
      </c>
      <c r="M1525" s="121"/>
      <c r="N1525" s="121">
        <f>H1525*M1525</f>
        <v>0</v>
      </c>
      <c r="O1525" s="123">
        <v>21</v>
      </c>
      <c r="P1525" s="123">
        <f>J1525*(O1525/100)</f>
        <v>0</v>
      </c>
      <c r="Q1525" s="123">
        <f>J1525+P1525</f>
        <v>0</v>
      </c>
      <c r="R1525" s="8"/>
      <c r="S1525" s="8"/>
      <c r="T1525" s="8"/>
    </row>
    <row r="1526" spans="1:20" ht="9.75" outlineLevel="5" x14ac:dyDescent="0.2">
      <c r="A1526" s="124"/>
      <c r="B1526" s="125"/>
      <c r="C1526" s="125"/>
      <c r="D1526" s="126"/>
      <c r="E1526" s="131" t="s">
        <v>17</v>
      </c>
      <c r="F1526" s="127" t="s">
        <v>1921</v>
      </c>
      <c r="G1526" s="126"/>
      <c r="H1526" s="128">
        <v>23.870000000000005</v>
      </c>
      <c r="I1526" s="129"/>
      <c r="J1526" s="130"/>
      <c r="K1526" s="128"/>
      <c r="L1526" s="128"/>
      <c r="M1526" s="128"/>
      <c r="N1526" s="128"/>
      <c r="O1526" s="130"/>
      <c r="P1526" s="130"/>
      <c r="Q1526" s="130"/>
      <c r="R1526" s="6"/>
      <c r="S1526" s="8"/>
    </row>
    <row r="1527" spans="1:20" ht="7.5" customHeight="1" outlineLevel="5" x14ac:dyDescent="0.15">
      <c r="A1527" s="8"/>
      <c r="B1527" s="80"/>
      <c r="C1527" s="79"/>
      <c r="D1527" s="82"/>
      <c r="E1527" s="37"/>
      <c r="F1527" s="83"/>
      <c r="G1527" s="82"/>
      <c r="H1527" s="84"/>
      <c r="I1527" s="86"/>
      <c r="J1527" s="39"/>
      <c r="K1527" s="43"/>
      <c r="L1527" s="43"/>
      <c r="M1527" s="43"/>
      <c r="N1527" s="43"/>
      <c r="O1527" s="39"/>
      <c r="P1527" s="39"/>
      <c r="Q1527" s="39"/>
      <c r="R1527" s="6"/>
      <c r="S1527" s="8"/>
    </row>
    <row r="1528" spans="1:20" ht="11.25" outlineLevel="4" x14ac:dyDescent="0.2">
      <c r="A1528" s="10"/>
      <c r="B1528" s="116"/>
      <c r="C1528" s="117">
        <v>721</v>
      </c>
      <c r="D1528" s="118" t="s">
        <v>200</v>
      </c>
      <c r="E1528" s="119" t="s">
        <v>1922</v>
      </c>
      <c r="F1528" s="120" t="s">
        <v>1923</v>
      </c>
      <c r="G1528" s="118" t="s">
        <v>332</v>
      </c>
      <c r="H1528" s="121">
        <v>6</v>
      </c>
      <c r="I1528" s="122"/>
      <c r="J1528" s="123">
        <f>H1528*I1528</f>
        <v>0</v>
      </c>
      <c r="K1528" s="121">
        <v>3.2149999999999998E-2</v>
      </c>
      <c r="L1528" s="121">
        <f>H1528*K1528</f>
        <v>0.19289999999999999</v>
      </c>
      <c r="M1528" s="121"/>
      <c r="N1528" s="121">
        <f>H1528*M1528</f>
        <v>0</v>
      </c>
      <c r="O1528" s="123">
        <v>21</v>
      </c>
      <c r="P1528" s="123">
        <f>J1528*(O1528/100)</f>
        <v>0</v>
      </c>
      <c r="Q1528" s="123">
        <f>J1528+P1528</f>
        <v>0</v>
      </c>
      <c r="R1528" s="8"/>
      <c r="S1528" s="8"/>
      <c r="T1528" s="8"/>
    </row>
    <row r="1529" spans="1:20" ht="11.25" outlineLevel="4" x14ac:dyDescent="0.2">
      <c r="A1529" s="10"/>
      <c r="B1529" s="116"/>
      <c r="C1529" s="117">
        <v>722</v>
      </c>
      <c r="D1529" s="118" t="s">
        <v>200</v>
      </c>
      <c r="E1529" s="119" t="s">
        <v>1917</v>
      </c>
      <c r="F1529" s="120" t="s">
        <v>1918</v>
      </c>
      <c r="G1529" s="118" t="s">
        <v>259</v>
      </c>
      <c r="H1529" s="121">
        <v>1.0620000000000001</v>
      </c>
      <c r="I1529" s="122"/>
      <c r="J1529" s="123">
        <f>H1529*I1529</f>
        <v>0</v>
      </c>
      <c r="K1529" s="121"/>
      <c r="L1529" s="121">
        <f>H1529*K1529</f>
        <v>0</v>
      </c>
      <c r="M1529" s="121"/>
      <c r="N1529" s="121">
        <f>H1529*M1529</f>
        <v>0</v>
      </c>
      <c r="O1529" s="123">
        <v>21</v>
      </c>
      <c r="P1529" s="123">
        <f>J1529*(O1529/100)</f>
        <v>0</v>
      </c>
      <c r="Q1529" s="123">
        <f>J1529+P1529</f>
        <v>0</v>
      </c>
      <c r="R1529" s="8"/>
      <c r="S1529" s="8"/>
      <c r="T1529" s="8"/>
    </row>
    <row r="1530" spans="1:20" outlineLevel="4" x14ac:dyDescent="0.15">
      <c r="B1530" s="6"/>
      <c r="C1530" s="6"/>
      <c r="D1530" s="6"/>
      <c r="E1530" s="6"/>
      <c r="F1530" s="6"/>
      <c r="G1530" s="6"/>
      <c r="H1530" s="6"/>
      <c r="I1530" s="8"/>
      <c r="J1530" s="8"/>
      <c r="K1530" s="6"/>
      <c r="L1530" s="6"/>
      <c r="M1530" s="6"/>
      <c r="N1530" s="6"/>
      <c r="O1530" s="6"/>
      <c r="P1530" s="8"/>
      <c r="Q1530" s="8"/>
    </row>
    <row r="1531" spans="1:20" ht="10.5" outlineLevel="3" x14ac:dyDescent="0.15">
      <c r="A1531" s="73" t="s">
        <v>100</v>
      </c>
      <c r="B1531" s="109">
        <v>4</v>
      </c>
      <c r="C1531" s="110"/>
      <c r="D1531" s="111" t="s">
        <v>199</v>
      </c>
      <c r="E1531" s="111"/>
      <c r="F1531" s="112" t="s">
        <v>101</v>
      </c>
      <c r="G1531" s="111"/>
      <c r="H1531" s="113"/>
      <c r="I1531" s="114"/>
      <c r="J1531" s="75">
        <f>SUBTOTAL(9,J1532:J1541)</f>
        <v>0</v>
      </c>
      <c r="K1531" s="113"/>
      <c r="L1531" s="76">
        <f>SUBTOTAL(9,L1532:L1541)</f>
        <v>0.56617300000000004</v>
      </c>
      <c r="M1531" s="113"/>
      <c r="N1531" s="76">
        <f>SUBTOTAL(9,N1532:N1541)</f>
        <v>0</v>
      </c>
      <c r="O1531" s="115"/>
      <c r="P1531" s="75">
        <f>SUBTOTAL(9,P1532:P1541)</f>
        <v>0</v>
      </c>
      <c r="Q1531" s="75">
        <f>SUBTOTAL(9,Q1532:Q1541)</f>
        <v>0</v>
      </c>
      <c r="R1531" s="6"/>
      <c r="S1531" s="8"/>
      <c r="T1531" s="8"/>
    </row>
    <row r="1532" spans="1:20" ht="11.25" outlineLevel="4" x14ac:dyDescent="0.2">
      <c r="A1532" s="10"/>
      <c r="B1532" s="116"/>
      <c r="C1532" s="117">
        <v>723</v>
      </c>
      <c r="D1532" s="118" t="s">
        <v>200</v>
      </c>
      <c r="E1532" s="119" t="s">
        <v>1924</v>
      </c>
      <c r="F1532" s="120" t="s">
        <v>1925</v>
      </c>
      <c r="G1532" s="118" t="s">
        <v>338</v>
      </c>
      <c r="H1532" s="121">
        <v>109.4</v>
      </c>
      <c r="I1532" s="122"/>
      <c r="J1532" s="123">
        <f>H1532*I1532</f>
        <v>0</v>
      </c>
      <c r="K1532" s="121">
        <v>4.3800000000000002E-3</v>
      </c>
      <c r="L1532" s="121">
        <f>H1532*K1532</f>
        <v>0.47917200000000004</v>
      </c>
      <c r="M1532" s="121"/>
      <c r="N1532" s="121">
        <f>H1532*M1532</f>
        <v>0</v>
      </c>
      <c r="O1532" s="123">
        <v>21</v>
      </c>
      <c r="P1532" s="123">
        <f>J1532*(O1532/100)</f>
        <v>0</v>
      </c>
      <c r="Q1532" s="123">
        <f>J1532+P1532</f>
        <v>0</v>
      </c>
      <c r="R1532" s="8"/>
      <c r="S1532" s="8"/>
      <c r="T1532" s="8"/>
    </row>
    <row r="1533" spans="1:20" ht="9.75" outlineLevel="5" x14ac:dyDescent="0.2">
      <c r="A1533" s="124"/>
      <c r="B1533" s="125"/>
      <c r="C1533" s="125"/>
      <c r="D1533" s="126"/>
      <c r="E1533" s="131" t="s">
        <v>17</v>
      </c>
      <c r="F1533" s="127" t="s">
        <v>813</v>
      </c>
      <c r="G1533" s="126"/>
      <c r="H1533" s="128">
        <v>109.4</v>
      </c>
      <c r="I1533" s="129"/>
      <c r="J1533" s="130"/>
      <c r="K1533" s="128"/>
      <c r="L1533" s="128"/>
      <c r="M1533" s="128"/>
      <c r="N1533" s="128"/>
      <c r="O1533" s="130"/>
      <c r="P1533" s="130"/>
      <c r="Q1533" s="130"/>
      <c r="R1533" s="6"/>
      <c r="S1533" s="8"/>
    </row>
    <row r="1534" spans="1:20" ht="7.5" customHeight="1" outlineLevel="5" x14ac:dyDescent="0.15">
      <c r="A1534" s="8"/>
      <c r="B1534" s="80"/>
      <c r="C1534" s="79"/>
      <c r="D1534" s="82"/>
      <c r="E1534" s="37"/>
      <c r="F1534" s="83"/>
      <c r="G1534" s="82"/>
      <c r="H1534" s="84"/>
      <c r="I1534" s="86"/>
      <c r="J1534" s="39"/>
      <c r="K1534" s="43"/>
      <c r="L1534" s="43"/>
      <c r="M1534" s="43"/>
      <c r="N1534" s="43"/>
      <c r="O1534" s="39"/>
      <c r="P1534" s="39"/>
      <c r="Q1534" s="39"/>
      <c r="R1534" s="6"/>
      <c r="S1534" s="8"/>
    </row>
    <row r="1535" spans="1:20" ht="11.25" outlineLevel="4" x14ac:dyDescent="0.2">
      <c r="A1535" s="10"/>
      <c r="B1535" s="116"/>
      <c r="C1535" s="117">
        <v>724</v>
      </c>
      <c r="D1535" s="118" t="s">
        <v>200</v>
      </c>
      <c r="E1535" s="119" t="s">
        <v>1926</v>
      </c>
      <c r="F1535" s="120" t="s">
        <v>1927</v>
      </c>
      <c r="G1535" s="118" t="s">
        <v>338</v>
      </c>
      <c r="H1535" s="121">
        <v>19.7</v>
      </c>
      <c r="I1535" s="122"/>
      <c r="J1535" s="123">
        <f>H1535*I1535</f>
        <v>0</v>
      </c>
      <c r="K1535" s="121">
        <v>2.7299999999999998E-3</v>
      </c>
      <c r="L1535" s="121">
        <f>H1535*K1535</f>
        <v>5.3780999999999995E-2</v>
      </c>
      <c r="M1535" s="121"/>
      <c r="N1535" s="121">
        <f>H1535*M1535</f>
        <v>0</v>
      </c>
      <c r="O1535" s="123">
        <v>21</v>
      </c>
      <c r="P1535" s="123">
        <f>J1535*(O1535/100)</f>
        <v>0</v>
      </c>
      <c r="Q1535" s="123">
        <f>J1535+P1535</f>
        <v>0</v>
      </c>
      <c r="R1535" s="8"/>
      <c r="S1535" s="8"/>
      <c r="T1535" s="8"/>
    </row>
    <row r="1536" spans="1:20" ht="9.75" outlineLevel="5" x14ac:dyDescent="0.2">
      <c r="A1536" s="124"/>
      <c r="B1536" s="125"/>
      <c r="C1536" s="125"/>
      <c r="D1536" s="126"/>
      <c r="E1536" s="131" t="s">
        <v>17</v>
      </c>
      <c r="F1536" s="127" t="s">
        <v>805</v>
      </c>
      <c r="G1536" s="126"/>
      <c r="H1536" s="128">
        <v>14.7</v>
      </c>
      <c r="I1536" s="129"/>
      <c r="J1536" s="130"/>
      <c r="K1536" s="128"/>
      <c r="L1536" s="128"/>
      <c r="M1536" s="128"/>
      <c r="N1536" s="128"/>
      <c r="O1536" s="130"/>
      <c r="P1536" s="130"/>
      <c r="Q1536" s="130"/>
      <c r="R1536" s="6"/>
      <c r="S1536" s="8"/>
    </row>
    <row r="1537" spans="1:20" ht="9.75" outlineLevel="5" x14ac:dyDescent="0.2">
      <c r="A1537" s="124"/>
      <c r="B1537" s="125"/>
      <c r="C1537" s="125"/>
      <c r="D1537" s="126"/>
      <c r="E1537" s="131"/>
      <c r="F1537" s="127" t="s">
        <v>806</v>
      </c>
      <c r="G1537" s="126"/>
      <c r="H1537" s="128">
        <v>5</v>
      </c>
      <c r="I1537" s="129"/>
      <c r="J1537" s="130"/>
      <c r="K1537" s="128"/>
      <c r="L1537" s="128"/>
      <c r="M1537" s="128"/>
      <c r="N1537" s="128"/>
      <c r="O1537" s="130"/>
      <c r="P1537" s="130"/>
      <c r="Q1537" s="130"/>
      <c r="R1537" s="6"/>
      <c r="S1537" s="8"/>
    </row>
    <row r="1538" spans="1:20" ht="7.5" customHeight="1" outlineLevel="5" x14ac:dyDescent="0.15">
      <c r="A1538" s="8"/>
      <c r="B1538" s="80"/>
      <c r="C1538" s="79"/>
      <c r="D1538" s="82"/>
      <c r="E1538" s="37"/>
      <c r="F1538" s="83"/>
      <c r="G1538" s="82"/>
      <c r="H1538" s="84"/>
      <c r="I1538" s="86"/>
      <c r="J1538" s="39"/>
      <c r="K1538" s="43"/>
      <c r="L1538" s="43"/>
      <c r="M1538" s="43"/>
      <c r="N1538" s="43"/>
      <c r="O1538" s="39"/>
      <c r="P1538" s="39"/>
      <c r="Q1538" s="39"/>
      <c r="R1538" s="6"/>
      <c r="S1538" s="8"/>
    </row>
    <row r="1539" spans="1:20" ht="11.25" outlineLevel="4" x14ac:dyDescent="0.2">
      <c r="A1539" s="10"/>
      <c r="B1539" s="116"/>
      <c r="C1539" s="117">
        <v>725</v>
      </c>
      <c r="D1539" s="118" t="s">
        <v>200</v>
      </c>
      <c r="E1539" s="119" t="s">
        <v>1928</v>
      </c>
      <c r="F1539" s="120" t="s">
        <v>1929</v>
      </c>
      <c r="G1539" s="118" t="s">
        <v>338</v>
      </c>
      <c r="H1539" s="121">
        <v>15.1</v>
      </c>
      <c r="I1539" s="122"/>
      <c r="J1539" s="123">
        <f>H1539*I1539</f>
        <v>0</v>
      </c>
      <c r="K1539" s="121">
        <v>2.2000000000000001E-3</v>
      </c>
      <c r="L1539" s="121">
        <f>H1539*K1539</f>
        <v>3.322E-2</v>
      </c>
      <c r="M1539" s="121"/>
      <c r="N1539" s="121">
        <f>H1539*M1539</f>
        <v>0</v>
      </c>
      <c r="O1539" s="123">
        <v>21</v>
      </c>
      <c r="P1539" s="123">
        <f>J1539*(O1539/100)</f>
        <v>0</v>
      </c>
      <c r="Q1539" s="123">
        <f>J1539+P1539</f>
        <v>0</v>
      </c>
      <c r="R1539" s="8"/>
      <c r="S1539" s="8"/>
      <c r="T1539" s="8"/>
    </row>
    <row r="1540" spans="1:20" ht="11.25" outlineLevel="4" x14ac:dyDescent="0.2">
      <c r="A1540" s="10"/>
      <c r="B1540" s="116"/>
      <c r="C1540" s="117">
        <v>726</v>
      </c>
      <c r="D1540" s="118" t="s">
        <v>200</v>
      </c>
      <c r="E1540" s="119" t="s">
        <v>1930</v>
      </c>
      <c r="F1540" s="120" t="s">
        <v>1931</v>
      </c>
      <c r="G1540" s="118" t="s">
        <v>259</v>
      </c>
      <c r="H1540" s="121">
        <v>0.56617300000000004</v>
      </c>
      <c r="I1540" s="122"/>
      <c r="J1540" s="123">
        <f>H1540*I1540</f>
        <v>0</v>
      </c>
      <c r="K1540" s="121"/>
      <c r="L1540" s="121">
        <f>H1540*K1540</f>
        <v>0</v>
      </c>
      <c r="M1540" s="121"/>
      <c r="N1540" s="121">
        <f>H1540*M1540</f>
        <v>0</v>
      </c>
      <c r="O1540" s="123">
        <v>21</v>
      </c>
      <c r="P1540" s="123">
        <f>J1540*(O1540/100)</f>
        <v>0</v>
      </c>
      <c r="Q1540" s="123">
        <f>J1540+P1540</f>
        <v>0</v>
      </c>
      <c r="R1540" s="8"/>
      <c r="S1540" s="8"/>
      <c r="T1540" s="8"/>
    </row>
    <row r="1541" spans="1:20" outlineLevel="4" x14ac:dyDescent="0.15">
      <c r="B1541" s="6"/>
      <c r="C1541" s="6"/>
      <c r="D1541" s="6"/>
      <c r="E1541" s="6"/>
      <c r="F1541" s="6"/>
      <c r="G1541" s="6"/>
      <c r="H1541" s="6"/>
      <c r="I1541" s="8"/>
      <c r="J1541" s="8"/>
      <c r="K1541" s="6"/>
      <c r="L1541" s="6"/>
      <c r="M1541" s="6"/>
      <c r="N1541" s="6"/>
      <c r="O1541" s="6"/>
      <c r="P1541" s="8"/>
      <c r="Q1541" s="8"/>
    </row>
    <row r="1542" spans="1:20" ht="10.5" outlineLevel="3" x14ac:dyDescent="0.15">
      <c r="A1542" s="73" t="s">
        <v>102</v>
      </c>
      <c r="B1542" s="109">
        <v>4</v>
      </c>
      <c r="C1542" s="110"/>
      <c r="D1542" s="111" t="s">
        <v>199</v>
      </c>
      <c r="E1542" s="111"/>
      <c r="F1542" s="112" t="s">
        <v>103</v>
      </c>
      <c r="G1542" s="111"/>
      <c r="H1542" s="113"/>
      <c r="I1542" s="114"/>
      <c r="J1542" s="75">
        <f>SUBTOTAL(9,J1543:J1573)</f>
        <v>0</v>
      </c>
      <c r="K1542" s="113"/>
      <c r="L1542" s="76">
        <f>SUBTOTAL(9,L1543:L1573)</f>
        <v>0.53745999999999994</v>
      </c>
      <c r="M1542" s="113"/>
      <c r="N1542" s="76">
        <f>SUBTOTAL(9,N1543:N1573)</f>
        <v>0</v>
      </c>
      <c r="O1542" s="115"/>
      <c r="P1542" s="75">
        <f>SUBTOTAL(9,P1543:P1573)</f>
        <v>0</v>
      </c>
      <c r="Q1542" s="75">
        <f>SUBTOTAL(9,Q1543:Q1573)</f>
        <v>0</v>
      </c>
      <c r="R1542" s="6"/>
      <c r="S1542" s="8"/>
      <c r="T1542" s="8"/>
    </row>
    <row r="1543" spans="1:20" ht="11.25" outlineLevel="4" x14ac:dyDescent="0.2">
      <c r="A1543" s="10"/>
      <c r="B1543" s="116"/>
      <c r="C1543" s="117">
        <v>727</v>
      </c>
      <c r="D1543" s="118" t="s">
        <v>200</v>
      </c>
      <c r="E1543" s="119" t="s">
        <v>1932</v>
      </c>
      <c r="F1543" s="120" t="s">
        <v>1933</v>
      </c>
      <c r="G1543" s="118" t="s">
        <v>332</v>
      </c>
      <c r="H1543" s="121">
        <v>12</v>
      </c>
      <c r="I1543" s="122"/>
      <c r="J1543" s="123">
        <f>H1543*I1543</f>
        <v>0</v>
      </c>
      <c r="K1543" s="121"/>
      <c r="L1543" s="121">
        <f>H1543*K1543</f>
        <v>0</v>
      </c>
      <c r="M1543" s="121"/>
      <c r="N1543" s="121">
        <f>H1543*M1543</f>
        <v>0</v>
      </c>
      <c r="O1543" s="123">
        <v>21</v>
      </c>
      <c r="P1543" s="123">
        <f>J1543*(O1543/100)</f>
        <v>0</v>
      </c>
      <c r="Q1543" s="123">
        <f>J1543+P1543</f>
        <v>0</v>
      </c>
      <c r="R1543" s="8"/>
      <c r="S1543" s="8"/>
      <c r="T1543" s="8"/>
    </row>
    <row r="1544" spans="1:20" ht="9.75" outlineLevel="5" x14ac:dyDescent="0.2">
      <c r="A1544" s="124"/>
      <c r="B1544" s="125"/>
      <c r="C1544" s="125"/>
      <c r="D1544" s="126"/>
      <c r="E1544" s="131" t="s">
        <v>17</v>
      </c>
      <c r="F1544" s="127" t="s">
        <v>1934</v>
      </c>
      <c r="G1544" s="126"/>
      <c r="H1544" s="128">
        <v>12</v>
      </c>
      <c r="I1544" s="129"/>
      <c r="J1544" s="130"/>
      <c r="K1544" s="128"/>
      <c r="L1544" s="128"/>
      <c r="M1544" s="128"/>
      <c r="N1544" s="128"/>
      <c r="O1544" s="130"/>
      <c r="P1544" s="130"/>
      <c r="Q1544" s="130"/>
      <c r="R1544" s="6"/>
      <c r="S1544" s="8"/>
    </row>
    <row r="1545" spans="1:20" ht="7.5" customHeight="1" outlineLevel="5" x14ac:dyDescent="0.15">
      <c r="A1545" s="8"/>
      <c r="B1545" s="80"/>
      <c r="C1545" s="79"/>
      <c r="D1545" s="82"/>
      <c r="E1545" s="37"/>
      <c r="F1545" s="83"/>
      <c r="G1545" s="82"/>
      <c r="H1545" s="84"/>
      <c r="I1545" s="86"/>
      <c r="J1545" s="39"/>
      <c r="K1545" s="43"/>
      <c r="L1545" s="43"/>
      <c r="M1545" s="43"/>
      <c r="N1545" s="43"/>
      <c r="O1545" s="39"/>
      <c r="P1545" s="39"/>
      <c r="Q1545" s="39"/>
      <c r="R1545" s="6"/>
      <c r="S1545" s="8"/>
    </row>
    <row r="1546" spans="1:20" ht="11.25" outlineLevel="4" x14ac:dyDescent="0.2">
      <c r="A1546" s="10"/>
      <c r="B1546" s="116"/>
      <c r="C1546" s="117">
        <v>728</v>
      </c>
      <c r="D1546" s="118" t="s">
        <v>256</v>
      </c>
      <c r="E1546" s="119" t="s">
        <v>1935</v>
      </c>
      <c r="F1546" s="120" t="s">
        <v>1936</v>
      </c>
      <c r="G1546" s="118" t="s">
        <v>332</v>
      </c>
      <c r="H1546" s="121">
        <v>12</v>
      </c>
      <c r="I1546" s="122"/>
      <c r="J1546" s="123">
        <f t="shared" ref="J1546:J1559" si="120">H1546*I1546</f>
        <v>0</v>
      </c>
      <c r="K1546" s="121">
        <v>1.95E-2</v>
      </c>
      <c r="L1546" s="121">
        <f t="shared" ref="L1546:L1559" si="121">H1546*K1546</f>
        <v>0.23399999999999999</v>
      </c>
      <c r="M1546" s="121"/>
      <c r="N1546" s="121">
        <f t="shared" ref="N1546:N1559" si="122">H1546*M1546</f>
        <v>0</v>
      </c>
      <c r="O1546" s="123">
        <v>21</v>
      </c>
      <c r="P1546" s="123">
        <f t="shared" ref="P1546:P1559" si="123">J1546*(O1546/100)</f>
        <v>0</v>
      </c>
      <c r="Q1546" s="123">
        <f t="shared" ref="Q1546:Q1559" si="124">J1546+P1546</f>
        <v>0</v>
      </c>
      <c r="R1546" s="8"/>
      <c r="S1546" s="8"/>
      <c r="T1546" s="8"/>
    </row>
    <row r="1547" spans="1:20" ht="11.25" outlineLevel="4" x14ac:dyDescent="0.2">
      <c r="A1547" s="10"/>
      <c r="B1547" s="116"/>
      <c r="C1547" s="117">
        <v>729</v>
      </c>
      <c r="D1547" s="118" t="s">
        <v>200</v>
      </c>
      <c r="E1547" s="119" t="s">
        <v>1937</v>
      </c>
      <c r="F1547" s="120" t="s">
        <v>1938</v>
      </c>
      <c r="G1547" s="118" t="s">
        <v>332</v>
      </c>
      <c r="H1547" s="121">
        <v>1</v>
      </c>
      <c r="I1547" s="122"/>
      <c r="J1547" s="123">
        <f t="shared" si="120"/>
        <v>0</v>
      </c>
      <c r="K1547" s="121"/>
      <c r="L1547" s="121">
        <f t="shared" si="121"/>
        <v>0</v>
      </c>
      <c r="M1547" s="121"/>
      <c r="N1547" s="121">
        <f t="shared" si="122"/>
        <v>0</v>
      </c>
      <c r="O1547" s="123">
        <v>21</v>
      </c>
      <c r="P1547" s="123">
        <f t="shared" si="123"/>
        <v>0</v>
      </c>
      <c r="Q1547" s="123">
        <f t="shared" si="124"/>
        <v>0</v>
      </c>
      <c r="R1547" s="8"/>
      <c r="S1547" s="8"/>
      <c r="T1547" s="8"/>
    </row>
    <row r="1548" spans="1:20" ht="11.25" outlineLevel="4" x14ac:dyDescent="0.2">
      <c r="A1548" s="10"/>
      <c r="B1548" s="116"/>
      <c r="C1548" s="117">
        <v>730</v>
      </c>
      <c r="D1548" s="118" t="s">
        <v>256</v>
      </c>
      <c r="E1548" s="119" t="s">
        <v>1939</v>
      </c>
      <c r="F1548" s="120" t="s">
        <v>1940</v>
      </c>
      <c r="G1548" s="118" t="s">
        <v>332</v>
      </c>
      <c r="H1548" s="121">
        <v>1</v>
      </c>
      <c r="I1548" s="122"/>
      <c r="J1548" s="123">
        <f t="shared" si="120"/>
        <v>0</v>
      </c>
      <c r="K1548" s="121">
        <v>2.0500000000000001E-2</v>
      </c>
      <c r="L1548" s="121">
        <f t="shared" si="121"/>
        <v>2.0500000000000001E-2</v>
      </c>
      <c r="M1548" s="121"/>
      <c r="N1548" s="121">
        <f t="shared" si="122"/>
        <v>0</v>
      </c>
      <c r="O1548" s="123">
        <v>21</v>
      </c>
      <c r="P1548" s="123">
        <f t="shared" si="123"/>
        <v>0</v>
      </c>
      <c r="Q1548" s="123">
        <f t="shared" si="124"/>
        <v>0</v>
      </c>
      <c r="R1548" s="8"/>
      <c r="S1548" s="8"/>
      <c r="T1548" s="8"/>
    </row>
    <row r="1549" spans="1:20" ht="11.25" outlineLevel="4" x14ac:dyDescent="0.2">
      <c r="A1549" s="10"/>
      <c r="B1549" s="116"/>
      <c r="C1549" s="117">
        <v>731</v>
      </c>
      <c r="D1549" s="118" t="s">
        <v>200</v>
      </c>
      <c r="E1549" s="119" t="s">
        <v>1941</v>
      </c>
      <c r="F1549" s="120" t="s">
        <v>1942</v>
      </c>
      <c r="G1549" s="118" t="s">
        <v>332</v>
      </c>
      <c r="H1549" s="121">
        <v>2</v>
      </c>
      <c r="I1549" s="122"/>
      <c r="J1549" s="123">
        <f t="shared" si="120"/>
        <v>0</v>
      </c>
      <c r="K1549" s="121"/>
      <c r="L1549" s="121">
        <f t="shared" si="121"/>
        <v>0</v>
      </c>
      <c r="M1549" s="121"/>
      <c r="N1549" s="121">
        <f t="shared" si="122"/>
        <v>0</v>
      </c>
      <c r="O1549" s="123">
        <v>21</v>
      </c>
      <c r="P1549" s="123">
        <f t="shared" si="123"/>
        <v>0</v>
      </c>
      <c r="Q1549" s="123">
        <f t="shared" si="124"/>
        <v>0</v>
      </c>
      <c r="R1549" s="8"/>
      <c r="S1549" s="8"/>
      <c r="T1549" s="8"/>
    </row>
    <row r="1550" spans="1:20" ht="11.25" outlineLevel="4" x14ac:dyDescent="0.2">
      <c r="A1550" s="10"/>
      <c r="B1550" s="116"/>
      <c r="C1550" s="117">
        <v>732</v>
      </c>
      <c r="D1550" s="118" t="s">
        <v>256</v>
      </c>
      <c r="E1550" s="119" t="s">
        <v>1943</v>
      </c>
      <c r="F1550" s="120" t="s">
        <v>1944</v>
      </c>
      <c r="G1550" s="118" t="s">
        <v>332</v>
      </c>
      <c r="H1550" s="121">
        <v>1</v>
      </c>
      <c r="I1550" s="122"/>
      <c r="J1550" s="123">
        <f t="shared" si="120"/>
        <v>0</v>
      </c>
      <c r="K1550" s="121">
        <v>2.4299999999999999E-2</v>
      </c>
      <c r="L1550" s="121">
        <f t="shared" si="121"/>
        <v>2.4299999999999999E-2</v>
      </c>
      <c r="M1550" s="121"/>
      <c r="N1550" s="121">
        <f t="shared" si="122"/>
        <v>0</v>
      </c>
      <c r="O1550" s="123">
        <v>21</v>
      </c>
      <c r="P1550" s="123">
        <f t="shared" si="123"/>
        <v>0</v>
      </c>
      <c r="Q1550" s="123">
        <f t="shared" si="124"/>
        <v>0</v>
      </c>
      <c r="R1550" s="8"/>
      <c r="S1550" s="8"/>
      <c r="T1550" s="8"/>
    </row>
    <row r="1551" spans="1:20" ht="22.5" outlineLevel="4" x14ac:dyDescent="0.2">
      <c r="A1551" s="10"/>
      <c r="B1551" s="116"/>
      <c r="C1551" s="117">
        <v>733</v>
      </c>
      <c r="D1551" s="118" t="s">
        <v>256</v>
      </c>
      <c r="E1551" s="119" t="s">
        <v>1945</v>
      </c>
      <c r="F1551" s="120" t="s">
        <v>1946</v>
      </c>
      <c r="G1551" s="118" t="s">
        <v>332</v>
      </c>
      <c r="H1551" s="121">
        <v>1</v>
      </c>
      <c r="I1551" s="122"/>
      <c r="J1551" s="123">
        <f t="shared" si="120"/>
        <v>0</v>
      </c>
      <c r="K1551" s="121">
        <v>2.9700000000000001E-2</v>
      </c>
      <c r="L1551" s="121">
        <f t="shared" si="121"/>
        <v>2.9700000000000001E-2</v>
      </c>
      <c r="M1551" s="121"/>
      <c r="N1551" s="121">
        <f t="shared" si="122"/>
        <v>0</v>
      </c>
      <c r="O1551" s="123">
        <v>21</v>
      </c>
      <c r="P1551" s="123">
        <f t="shared" si="123"/>
        <v>0</v>
      </c>
      <c r="Q1551" s="123">
        <f t="shared" si="124"/>
        <v>0</v>
      </c>
      <c r="R1551" s="8"/>
      <c r="S1551" s="8"/>
      <c r="T1551" s="8"/>
    </row>
    <row r="1552" spans="1:20" ht="11.25" outlineLevel="4" x14ac:dyDescent="0.2">
      <c r="A1552" s="10"/>
      <c r="B1552" s="116"/>
      <c r="C1552" s="117">
        <v>734</v>
      </c>
      <c r="D1552" s="118" t="s">
        <v>200</v>
      </c>
      <c r="E1552" s="119" t="s">
        <v>1947</v>
      </c>
      <c r="F1552" s="120" t="s">
        <v>1948</v>
      </c>
      <c r="G1552" s="118" t="s">
        <v>332</v>
      </c>
      <c r="H1552" s="121">
        <v>1</v>
      </c>
      <c r="I1552" s="122"/>
      <c r="J1552" s="123">
        <f t="shared" si="120"/>
        <v>0</v>
      </c>
      <c r="K1552" s="121"/>
      <c r="L1552" s="121">
        <f t="shared" si="121"/>
        <v>0</v>
      </c>
      <c r="M1552" s="121"/>
      <c r="N1552" s="121">
        <f t="shared" si="122"/>
        <v>0</v>
      </c>
      <c r="O1552" s="123">
        <v>21</v>
      </c>
      <c r="P1552" s="123">
        <f t="shared" si="123"/>
        <v>0</v>
      </c>
      <c r="Q1552" s="123">
        <f t="shared" si="124"/>
        <v>0</v>
      </c>
      <c r="R1552" s="8"/>
      <c r="S1552" s="8"/>
      <c r="T1552" s="8"/>
    </row>
    <row r="1553" spans="1:20" ht="11.25" outlineLevel="4" x14ac:dyDescent="0.2">
      <c r="A1553" s="10"/>
      <c r="B1553" s="116"/>
      <c r="C1553" s="117">
        <v>735</v>
      </c>
      <c r="D1553" s="118" t="s">
        <v>256</v>
      </c>
      <c r="E1553" s="119" t="s">
        <v>1949</v>
      </c>
      <c r="F1553" s="120" t="s">
        <v>1950</v>
      </c>
      <c r="G1553" s="118" t="s">
        <v>332</v>
      </c>
      <c r="H1553" s="121">
        <v>1</v>
      </c>
      <c r="I1553" s="122"/>
      <c r="J1553" s="123">
        <f t="shared" si="120"/>
        <v>0</v>
      </c>
      <c r="K1553" s="121">
        <v>4.7559999999999998E-2</v>
      </c>
      <c r="L1553" s="121">
        <f t="shared" si="121"/>
        <v>4.7559999999999998E-2</v>
      </c>
      <c r="M1553" s="121"/>
      <c r="N1553" s="121">
        <f t="shared" si="122"/>
        <v>0</v>
      </c>
      <c r="O1553" s="123">
        <v>21</v>
      </c>
      <c r="P1553" s="123">
        <f t="shared" si="123"/>
        <v>0</v>
      </c>
      <c r="Q1553" s="123">
        <f t="shared" si="124"/>
        <v>0</v>
      </c>
      <c r="R1553" s="8"/>
      <c r="S1553" s="8"/>
      <c r="T1553" s="8"/>
    </row>
    <row r="1554" spans="1:20" ht="11.25" outlineLevel="4" x14ac:dyDescent="0.2">
      <c r="A1554" s="10"/>
      <c r="B1554" s="116"/>
      <c r="C1554" s="117">
        <v>736</v>
      </c>
      <c r="D1554" s="118" t="s">
        <v>200</v>
      </c>
      <c r="E1554" s="119" t="s">
        <v>1951</v>
      </c>
      <c r="F1554" s="120" t="s">
        <v>1952</v>
      </c>
      <c r="G1554" s="118" t="s">
        <v>332</v>
      </c>
      <c r="H1554" s="121">
        <v>2</v>
      </c>
      <c r="I1554" s="122"/>
      <c r="J1554" s="123">
        <f t="shared" si="120"/>
        <v>0</v>
      </c>
      <c r="K1554" s="121"/>
      <c r="L1554" s="121">
        <f t="shared" si="121"/>
        <v>0</v>
      </c>
      <c r="M1554" s="121"/>
      <c r="N1554" s="121">
        <f t="shared" si="122"/>
        <v>0</v>
      </c>
      <c r="O1554" s="123">
        <v>21</v>
      </c>
      <c r="P1554" s="123">
        <f t="shared" si="123"/>
        <v>0</v>
      </c>
      <c r="Q1554" s="123">
        <f t="shared" si="124"/>
        <v>0</v>
      </c>
      <c r="R1554" s="8"/>
      <c r="S1554" s="8"/>
      <c r="T1554" s="8"/>
    </row>
    <row r="1555" spans="1:20" ht="11.25" outlineLevel="4" x14ac:dyDescent="0.2">
      <c r="A1555" s="10"/>
      <c r="B1555" s="116"/>
      <c r="C1555" s="117">
        <v>737</v>
      </c>
      <c r="D1555" s="118" t="s">
        <v>256</v>
      </c>
      <c r="E1555" s="119" t="s">
        <v>1953</v>
      </c>
      <c r="F1555" s="120" t="s">
        <v>1954</v>
      </c>
      <c r="G1555" s="118" t="s">
        <v>332</v>
      </c>
      <c r="H1555" s="121">
        <v>1</v>
      </c>
      <c r="I1555" s="122"/>
      <c r="J1555" s="123">
        <f t="shared" si="120"/>
        <v>0</v>
      </c>
      <c r="K1555" s="121">
        <v>1.95E-2</v>
      </c>
      <c r="L1555" s="121">
        <f t="shared" si="121"/>
        <v>1.95E-2</v>
      </c>
      <c r="M1555" s="121"/>
      <c r="N1555" s="121">
        <f t="shared" si="122"/>
        <v>0</v>
      </c>
      <c r="O1555" s="123">
        <v>21</v>
      </c>
      <c r="P1555" s="123">
        <f t="shared" si="123"/>
        <v>0</v>
      </c>
      <c r="Q1555" s="123">
        <f t="shared" si="124"/>
        <v>0</v>
      </c>
      <c r="R1555" s="8"/>
      <c r="S1555" s="8"/>
      <c r="T1555" s="8"/>
    </row>
    <row r="1556" spans="1:20" ht="11.25" outlineLevel="4" x14ac:dyDescent="0.2">
      <c r="A1556" s="10"/>
      <c r="B1556" s="116"/>
      <c r="C1556" s="117">
        <v>738</v>
      </c>
      <c r="D1556" s="118" t="s">
        <v>256</v>
      </c>
      <c r="E1556" s="119" t="s">
        <v>1955</v>
      </c>
      <c r="F1556" s="120" t="s">
        <v>1956</v>
      </c>
      <c r="G1556" s="118" t="s">
        <v>332</v>
      </c>
      <c r="H1556" s="121">
        <v>1</v>
      </c>
      <c r="I1556" s="122"/>
      <c r="J1556" s="123">
        <f t="shared" si="120"/>
        <v>0</v>
      </c>
      <c r="K1556" s="121">
        <v>1.95E-2</v>
      </c>
      <c r="L1556" s="121">
        <f t="shared" si="121"/>
        <v>1.95E-2</v>
      </c>
      <c r="M1556" s="121"/>
      <c r="N1556" s="121">
        <f t="shared" si="122"/>
        <v>0</v>
      </c>
      <c r="O1556" s="123">
        <v>21</v>
      </c>
      <c r="P1556" s="123">
        <f t="shared" si="123"/>
        <v>0</v>
      </c>
      <c r="Q1556" s="123">
        <f t="shared" si="124"/>
        <v>0</v>
      </c>
      <c r="R1556" s="8"/>
      <c r="S1556" s="8"/>
      <c r="T1556" s="8"/>
    </row>
    <row r="1557" spans="1:20" ht="22.5" outlineLevel="4" x14ac:dyDescent="0.2">
      <c r="A1557" s="10"/>
      <c r="B1557" s="116"/>
      <c r="C1557" s="117">
        <v>739</v>
      </c>
      <c r="D1557" s="118" t="s">
        <v>200</v>
      </c>
      <c r="E1557" s="119" t="s">
        <v>1957</v>
      </c>
      <c r="F1557" s="120" t="s">
        <v>1958</v>
      </c>
      <c r="G1557" s="118" t="s">
        <v>332</v>
      </c>
      <c r="H1557" s="121">
        <v>1</v>
      </c>
      <c r="I1557" s="122"/>
      <c r="J1557" s="123">
        <f t="shared" si="120"/>
        <v>0</v>
      </c>
      <c r="K1557" s="121"/>
      <c r="L1557" s="121">
        <f t="shared" si="121"/>
        <v>0</v>
      </c>
      <c r="M1557" s="121"/>
      <c r="N1557" s="121">
        <f t="shared" si="122"/>
        <v>0</v>
      </c>
      <c r="O1557" s="123">
        <v>21</v>
      </c>
      <c r="P1557" s="123">
        <f t="shared" si="123"/>
        <v>0</v>
      </c>
      <c r="Q1557" s="123">
        <f t="shared" si="124"/>
        <v>0</v>
      </c>
      <c r="R1557" s="8"/>
      <c r="S1557" s="8"/>
      <c r="T1557" s="8"/>
    </row>
    <row r="1558" spans="1:20" ht="11.25" outlineLevel="4" x14ac:dyDescent="0.2">
      <c r="A1558" s="10"/>
      <c r="B1558" s="116"/>
      <c r="C1558" s="117">
        <v>740</v>
      </c>
      <c r="D1558" s="118" t="s">
        <v>256</v>
      </c>
      <c r="E1558" s="119" t="s">
        <v>1959</v>
      </c>
      <c r="F1558" s="120" t="s">
        <v>1960</v>
      </c>
      <c r="G1558" s="118" t="s">
        <v>332</v>
      </c>
      <c r="H1558" s="121">
        <v>1</v>
      </c>
      <c r="I1558" s="122"/>
      <c r="J1558" s="123">
        <f t="shared" si="120"/>
        <v>0</v>
      </c>
      <c r="K1558" s="121">
        <v>3.5999999999999997E-2</v>
      </c>
      <c r="L1558" s="121">
        <f t="shared" si="121"/>
        <v>3.5999999999999997E-2</v>
      </c>
      <c r="M1558" s="121"/>
      <c r="N1558" s="121">
        <f t="shared" si="122"/>
        <v>0</v>
      </c>
      <c r="O1558" s="123">
        <v>21</v>
      </c>
      <c r="P1558" s="123">
        <f t="shared" si="123"/>
        <v>0</v>
      </c>
      <c r="Q1558" s="123">
        <f t="shared" si="124"/>
        <v>0</v>
      </c>
      <c r="R1558" s="8"/>
      <c r="S1558" s="8"/>
      <c r="T1558" s="8"/>
    </row>
    <row r="1559" spans="1:20" ht="11.25" outlineLevel="4" x14ac:dyDescent="0.2">
      <c r="A1559" s="10"/>
      <c r="B1559" s="116"/>
      <c r="C1559" s="117">
        <v>741</v>
      </c>
      <c r="D1559" s="118" t="s">
        <v>200</v>
      </c>
      <c r="E1559" s="119" t="s">
        <v>1961</v>
      </c>
      <c r="F1559" s="120" t="s">
        <v>1962</v>
      </c>
      <c r="G1559" s="118" t="s">
        <v>338</v>
      </c>
      <c r="H1559" s="121">
        <v>12.8</v>
      </c>
      <c r="I1559" s="122"/>
      <c r="J1559" s="123">
        <f t="shared" si="120"/>
        <v>0</v>
      </c>
      <c r="K1559" s="121"/>
      <c r="L1559" s="121">
        <f t="shared" si="121"/>
        <v>0</v>
      </c>
      <c r="M1559" s="121"/>
      <c r="N1559" s="121">
        <f t="shared" si="122"/>
        <v>0</v>
      </c>
      <c r="O1559" s="123">
        <v>21</v>
      </c>
      <c r="P1559" s="123">
        <f t="shared" si="123"/>
        <v>0</v>
      </c>
      <c r="Q1559" s="123">
        <f t="shared" si="124"/>
        <v>0</v>
      </c>
      <c r="R1559" s="8"/>
      <c r="S1559" s="8"/>
      <c r="T1559" s="8"/>
    </row>
    <row r="1560" spans="1:20" ht="9.75" outlineLevel="5" x14ac:dyDescent="0.2">
      <c r="A1560" s="124"/>
      <c r="B1560" s="125"/>
      <c r="C1560" s="125"/>
      <c r="D1560" s="126"/>
      <c r="E1560" s="131" t="s">
        <v>17</v>
      </c>
      <c r="F1560" s="127" t="s">
        <v>1963</v>
      </c>
      <c r="G1560" s="126"/>
      <c r="H1560" s="128">
        <v>12.8</v>
      </c>
      <c r="I1560" s="129"/>
      <c r="J1560" s="130"/>
      <c r="K1560" s="128"/>
      <c r="L1560" s="128"/>
      <c r="M1560" s="128"/>
      <c r="N1560" s="128"/>
      <c r="O1560" s="130"/>
      <c r="P1560" s="130"/>
      <c r="Q1560" s="130"/>
      <c r="R1560" s="6"/>
      <c r="S1560" s="8"/>
    </row>
    <row r="1561" spans="1:20" ht="7.5" customHeight="1" outlineLevel="5" x14ac:dyDescent="0.15">
      <c r="A1561" s="8"/>
      <c r="B1561" s="80"/>
      <c r="C1561" s="79"/>
      <c r="D1561" s="82"/>
      <c r="E1561" s="37"/>
      <c r="F1561" s="83"/>
      <c r="G1561" s="82"/>
      <c r="H1561" s="84"/>
      <c r="I1561" s="86"/>
      <c r="J1561" s="39"/>
      <c r="K1561" s="43"/>
      <c r="L1561" s="43"/>
      <c r="M1561" s="43"/>
      <c r="N1561" s="43"/>
      <c r="O1561" s="39"/>
      <c r="P1561" s="39"/>
      <c r="Q1561" s="39"/>
      <c r="R1561" s="6"/>
      <c r="S1561" s="8"/>
    </row>
    <row r="1562" spans="1:20" ht="11.25" outlineLevel="4" x14ac:dyDescent="0.2">
      <c r="A1562" s="10"/>
      <c r="B1562" s="116"/>
      <c r="C1562" s="117">
        <v>742</v>
      </c>
      <c r="D1562" s="118" t="s">
        <v>256</v>
      </c>
      <c r="E1562" s="119" t="s">
        <v>1964</v>
      </c>
      <c r="F1562" s="120" t="s">
        <v>1965</v>
      </c>
      <c r="G1562" s="118" t="s">
        <v>338</v>
      </c>
      <c r="H1562" s="121">
        <v>14.080000000000004</v>
      </c>
      <c r="I1562" s="122"/>
      <c r="J1562" s="123">
        <f t="shared" ref="J1562:J1572" si="125">H1562*I1562</f>
        <v>0</v>
      </c>
      <c r="K1562" s="121">
        <v>4.0000000000000001E-3</v>
      </c>
      <c r="L1562" s="121">
        <f t="shared" ref="L1562:L1572" si="126">H1562*K1562</f>
        <v>5.6320000000000016E-2</v>
      </c>
      <c r="M1562" s="121"/>
      <c r="N1562" s="121">
        <f t="shared" ref="N1562:N1572" si="127">H1562*M1562</f>
        <v>0</v>
      </c>
      <c r="O1562" s="123">
        <v>21</v>
      </c>
      <c r="P1562" s="123">
        <f t="shared" ref="P1562:P1572" si="128">J1562*(O1562/100)</f>
        <v>0</v>
      </c>
      <c r="Q1562" s="123">
        <f t="shared" ref="Q1562:Q1572" si="129">J1562+P1562</f>
        <v>0</v>
      </c>
      <c r="R1562" s="8"/>
      <c r="S1562" s="8"/>
      <c r="T1562" s="8"/>
    </row>
    <row r="1563" spans="1:20" ht="11.25" outlineLevel="4" x14ac:dyDescent="0.2">
      <c r="A1563" s="10"/>
      <c r="B1563" s="116"/>
      <c r="C1563" s="117">
        <v>743</v>
      </c>
      <c r="D1563" s="118" t="s">
        <v>256</v>
      </c>
      <c r="E1563" s="119" t="s">
        <v>1966</v>
      </c>
      <c r="F1563" s="120" t="s">
        <v>1967</v>
      </c>
      <c r="G1563" s="118" t="s">
        <v>332</v>
      </c>
      <c r="H1563" s="121">
        <v>8</v>
      </c>
      <c r="I1563" s="122"/>
      <c r="J1563" s="123">
        <f t="shared" si="125"/>
        <v>0</v>
      </c>
      <c r="K1563" s="121">
        <v>6.0000000000000002E-5</v>
      </c>
      <c r="L1563" s="121">
        <f t="shared" si="126"/>
        <v>4.8000000000000001E-4</v>
      </c>
      <c r="M1563" s="121"/>
      <c r="N1563" s="121">
        <f t="shared" si="127"/>
        <v>0</v>
      </c>
      <c r="O1563" s="123">
        <v>21</v>
      </c>
      <c r="P1563" s="123">
        <f t="shared" si="128"/>
        <v>0</v>
      </c>
      <c r="Q1563" s="123">
        <f t="shared" si="129"/>
        <v>0</v>
      </c>
      <c r="R1563" s="8"/>
      <c r="S1563" s="8"/>
      <c r="T1563" s="8"/>
    </row>
    <row r="1564" spans="1:20" ht="11.25" outlineLevel="4" x14ac:dyDescent="0.2">
      <c r="A1564" s="10"/>
      <c r="B1564" s="116"/>
      <c r="C1564" s="117">
        <v>744</v>
      </c>
      <c r="D1564" s="118" t="s">
        <v>200</v>
      </c>
      <c r="E1564" s="119" t="s">
        <v>1968</v>
      </c>
      <c r="F1564" s="120" t="s">
        <v>1969</v>
      </c>
      <c r="G1564" s="118" t="s">
        <v>332</v>
      </c>
      <c r="H1564" s="121">
        <v>16</v>
      </c>
      <c r="I1564" s="122"/>
      <c r="J1564" s="123">
        <f t="shared" si="125"/>
        <v>0</v>
      </c>
      <c r="K1564" s="121"/>
      <c r="L1564" s="121">
        <f t="shared" si="126"/>
        <v>0</v>
      </c>
      <c r="M1564" s="121"/>
      <c r="N1564" s="121">
        <f t="shared" si="127"/>
        <v>0</v>
      </c>
      <c r="O1564" s="123">
        <v>21</v>
      </c>
      <c r="P1564" s="123">
        <f t="shared" si="128"/>
        <v>0</v>
      </c>
      <c r="Q1564" s="123">
        <f t="shared" si="129"/>
        <v>0</v>
      </c>
      <c r="R1564" s="8"/>
      <c r="S1564" s="8"/>
      <c r="T1564" s="8"/>
    </row>
    <row r="1565" spans="1:20" ht="11.25" outlineLevel="4" x14ac:dyDescent="0.2">
      <c r="A1565" s="10"/>
      <c r="B1565" s="116"/>
      <c r="C1565" s="117">
        <v>745</v>
      </c>
      <c r="D1565" s="118" t="s">
        <v>256</v>
      </c>
      <c r="E1565" s="119" t="s">
        <v>1970</v>
      </c>
      <c r="F1565" s="120" t="s">
        <v>1971</v>
      </c>
      <c r="G1565" s="118" t="s">
        <v>332</v>
      </c>
      <c r="H1565" s="121">
        <v>16</v>
      </c>
      <c r="I1565" s="122"/>
      <c r="J1565" s="123">
        <f t="shared" si="125"/>
        <v>0</v>
      </c>
      <c r="K1565" s="121">
        <v>2.2000000000000001E-3</v>
      </c>
      <c r="L1565" s="121">
        <f t="shared" si="126"/>
        <v>3.5200000000000002E-2</v>
      </c>
      <c r="M1565" s="121"/>
      <c r="N1565" s="121">
        <f t="shared" si="127"/>
        <v>0</v>
      </c>
      <c r="O1565" s="123">
        <v>21</v>
      </c>
      <c r="P1565" s="123">
        <f t="shared" si="128"/>
        <v>0</v>
      </c>
      <c r="Q1565" s="123">
        <f t="shared" si="129"/>
        <v>0</v>
      </c>
      <c r="R1565" s="8"/>
      <c r="S1565" s="8"/>
      <c r="T1565" s="8"/>
    </row>
    <row r="1566" spans="1:20" ht="11.25" outlineLevel="4" x14ac:dyDescent="0.2">
      <c r="A1566" s="10"/>
      <c r="B1566" s="116"/>
      <c r="C1566" s="117">
        <v>746</v>
      </c>
      <c r="D1566" s="118" t="s">
        <v>200</v>
      </c>
      <c r="E1566" s="119" t="s">
        <v>1972</v>
      </c>
      <c r="F1566" s="120" t="s">
        <v>1973</v>
      </c>
      <c r="G1566" s="118" t="s">
        <v>332</v>
      </c>
      <c r="H1566" s="121">
        <v>16</v>
      </c>
      <c r="I1566" s="122"/>
      <c r="J1566" s="123">
        <f t="shared" si="125"/>
        <v>0</v>
      </c>
      <c r="K1566" s="121"/>
      <c r="L1566" s="121">
        <f t="shared" si="126"/>
        <v>0</v>
      </c>
      <c r="M1566" s="121"/>
      <c r="N1566" s="121">
        <f t="shared" si="127"/>
        <v>0</v>
      </c>
      <c r="O1566" s="123">
        <v>21</v>
      </c>
      <c r="P1566" s="123">
        <f t="shared" si="128"/>
        <v>0</v>
      </c>
      <c r="Q1566" s="123">
        <f t="shared" si="129"/>
        <v>0</v>
      </c>
      <c r="R1566" s="8"/>
      <c r="S1566" s="8"/>
      <c r="T1566" s="8"/>
    </row>
    <row r="1567" spans="1:20" ht="11.25" outlineLevel="4" x14ac:dyDescent="0.2">
      <c r="A1567" s="10"/>
      <c r="B1567" s="116"/>
      <c r="C1567" s="117">
        <v>747</v>
      </c>
      <c r="D1567" s="118" t="s">
        <v>256</v>
      </c>
      <c r="E1567" s="119" t="s">
        <v>1974</v>
      </c>
      <c r="F1567" s="120" t="s">
        <v>1975</v>
      </c>
      <c r="G1567" s="118" t="s">
        <v>332</v>
      </c>
      <c r="H1567" s="121">
        <v>16</v>
      </c>
      <c r="I1567" s="122"/>
      <c r="J1567" s="123">
        <f t="shared" si="125"/>
        <v>0</v>
      </c>
      <c r="K1567" s="121">
        <v>1.4999999999999999E-4</v>
      </c>
      <c r="L1567" s="121">
        <f t="shared" si="126"/>
        <v>2.3999999999999998E-3</v>
      </c>
      <c r="M1567" s="121"/>
      <c r="N1567" s="121">
        <f t="shared" si="127"/>
        <v>0</v>
      </c>
      <c r="O1567" s="123">
        <v>21</v>
      </c>
      <c r="P1567" s="123">
        <f t="shared" si="128"/>
        <v>0</v>
      </c>
      <c r="Q1567" s="123">
        <f t="shared" si="129"/>
        <v>0</v>
      </c>
      <c r="R1567" s="8"/>
      <c r="S1567" s="8"/>
      <c r="T1567" s="8"/>
    </row>
    <row r="1568" spans="1:20" ht="11.25" outlineLevel="4" x14ac:dyDescent="0.2">
      <c r="A1568" s="10"/>
      <c r="B1568" s="116"/>
      <c r="C1568" s="117">
        <v>748</v>
      </c>
      <c r="D1568" s="118" t="s">
        <v>200</v>
      </c>
      <c r="E1568" s="119" t="s">
        <v>1976</v>
      </c>
      <c r="F1568" s="120" t="s">
        <v>1977</v>
      </c>
      <c r="G1568" s="118" t="s">
        <v>332</v>
      </c>
      <c r="H1568" s="121">
        <v>3</v>
      </c>
      <c r="I1568" s="122"/>
      <c r="J1568" s="123">
        <f t="shared" si="125"/>
        <v>0</v>
      </c>
      <c r="K1568" s="121"/>
      <c r="L1568" s="121">
        <f t="shared" si="126"/>
        <v>0</v>
      </c>
      <c r="M1568" s="121"/>
      <c r="N1568" s="121">
        <f t="shared" si="127"/>
        <v>0</v>
      </c>
      <c r="O1568" s="123">
        <v>21</v>
      </c>
      <c r="P1568" s="123">
        <f t="shared" si="128"/>
        <v>0</v>
      </c>
      <c r="Q1568" s="123">
        <f t="shared" si="129"/>
        <v>0</v>
      </c>
      <c r="R1568" s="8"/>
      <c r="S1568" s="8"/>
      <c r="T1568" s="8"/>
    </row>
    <row r="1569" spans="1:20" ht="11.25" outlineLevel="4" x14ac:dyDescent="0.2">
      <c r="A1569" s="10"/>
      <c r="B1569" s="116"/>
      <c r="C1569" s="117">
        <v>749</v>
      </c>
      <c r="D1569" s="118" t="s">
        <v>256</v>
      </c>
      <c r="E1569" s="119" t="s">
        <v>1978</v>
      </c>
      <c r="F1569" s="120" t="s">
        <v>1979</v>
      </c>
      <c r="G1569" s="118" t="s">
        <v>332</v>
      </c>
      <c r="H1569" s="121">
        <v>3</v>
      </c>
      <c r="I1569" s="122"/>
      <c r="J1569" s="123">
        <f t="shared" si="125"/>
        <v>0</v>
      </c>
      <c r="K1569" s="121">
        <v>2.3999999999999998E-3</v>
      </c>
      <c r="L1569" s="121">
        <f t="shared" si="126"/>
        <v>7.1999999999999998E-3</v>
      </c>
      <c r="M1569" s="121"/>
      <c r="N1569" s="121">
        <f t="shared" si="127"/>
        <v>0</v>
      </c>
      <c r="O1569" s="123">
        <v>21</v>
      </c>
      <c r="P1569" s="123">
        <f t="shared" si="128"/>
        <v>0</v>
      </c>
      <c r="Q1569" s="123">
        <f t="shared" si="129"/>
        <v>0</v>
      </c>
      <c r="R1569" s="8"/>
      <c r="S1569" s="8"/>
      <c r="T1569" s="8"/>
    </row>
    <row r="1570" spans="1:20" ht="11.25" outlineLevel="4" x14ac:dyDescent="0.2">
      <c r="A1570" s="10"/>
      <c r="B1570" s="116"/>
      <c r="C1570" s="117">
        <v>750</v>
      </c>
      <c r="D1570" s="118" t="s">
        <v>200</v>
      </c>
      <c r="E1570" s="119" t="s">
        <v>1980</v>
      </c>
      <c r="F1570" s="120" t="s">
        <v>1981</v>
      </c>
      <c r="G1570" s="118" t="s">
        <v>332</v>
      </c>
      <c r="H1570" s="121">
        <v>6</v>
      </c>
      <c r="I1570" s="122"/>
      <c r="J1570" s="123">
        <f t="shared" si="125"/>
        <v>0</v>
      </c>
      <c r="K1570" s="121"/>
      <c r="L1570" s="121">
        <f t="shared" si="126"/>
        <v>0</v>
      </c>
      <c r="M1570" s="121"/>
      <c r="N1570" s="121">
        <f t="shared" si="127"/>
        <v>0</v>
      </c>
      <c r="O1570" s="123">
        <v>21</v>
      </c>
      <c r="P1570" s="123">
        <f t="shared" si="128"/>
        <v>0</v>
      </c>
      <c r="Q1570" s="123">
        <f t="shared" si="129"/>
        <v>0</v>
      </c>
      <c r="R1570" s="8"/>
      <c r="S1570" s="8"/>
      <c r="T1570" s="8"/>
    </row>
    <row r="1571" spans="1:20" ht="11.25" outlineLevel="4" x14ac:dyDescent="0.2">
      <c r="A1571" s="10"/>
      <c r="B1571" s="116"/>
      <c r="C1571" s="117">
        <v>751</v>
      </c>
      <c r="D1571" s="118" t="s">
        <v>256</v>
      </c>
      <c r="E1571" s="119" t="s">
        <v>1982</v>
      </c>
      <c r="F1571" s="120" t="s">
        <v>1983</v>
      </c>
      <c r="G1571" s="118" t="s">
        <v>332</v>
      </c>
      <c r="H1571" s="121">
        <v>6</v>
      </c>
      <c r="I1571" s="122"/>
      <c r="J1571" s="123">
        <f t="shared" si="125"/>
        <v>0</v>
      </c>
      <c r="K1571" s="121">
        <v>8.0000000000000004E-4</v>
      </c>
      <c r="L1571" s="121">
        <f t="shared" si="126"/>
        <v>4.8000000000000004E-3</v>
      </c>
      <c r="M1571" s="121"/>
      <c r="N1571" s="121">
        <f t="shared" si="127"/>
        <v>0</v>
      </c>
      <c r="O1571" s="123">
        <v>21</v>
      </c>
      <c r="P1571" s="123">
        <f t="shared" si="128"/>
        <v>0</v>
      </c>
      <c r="Q1571" s="123">
        <f t="shared" si="129"/>
        <v>0</v>
      </c>
      <c r="R1571" s="8"/>
      <c r="S1571" s="8"/>
      <c r="T1571" s="8"/>
    </row>
    <row r="1572" spans="1:20" ht="11.25" outlineLevel="4" x14ac:dyDescent="0.2">
      <c r="A1572" s="10"/>
      <c r="B1572" s="116"/>
      <c r="C1572" s="117">
        <v>752</v>
      </c>
      <c r="D1572" s="118" t="s">
        <v>200</v>
      </c>
      <c r="E1572" s="119" t="s">
        <v>1984</v>
      </c>
      <c r="F1572" s="120" t="s">
        <v>1985</v>
      </c>
      <c r="G1572" s="118" t="s">
        <v>259</v>
      </c>
      <c r="H1572" s="121">
        <v>0.53746000000000005</v>
      </c>
      <c r="I1572" s="122"/>
      <c r="J1572" s="123">
        <f t="shared" si="125"/>
        <v>0</v>
      </c>
      <c r="K1572" s="121"/>
      <c r="L1572" s="121">
        <f t="shared" si="126"/>
        <v>0</v>
      </c>
      <c r="M1572" s="121"/>
      <c r="N1572" s="121">
        <f t="shared" si="127"/>
        <v>0</v>
      </c>
      <c r="O1572" s="123">
        <v>21</v>
      </c>
      <c r="P1572" s="123">
        <f t="shared" si="128"/>
        <v>0</v>
      </c>
      <c r="Q1572" s="123">
        <f t="shared" si="129"/>
        <v>0</v>
      </c>
      <c r="R1572" s="8"/>
      <c r="S1572" s="8"/>
      <c r="T1572" s="8"/>
    </row>
    <row r="1573" spans="1:20" outlineLevel="4" x14ac:dyDescent="0.15">
      <c r="B1573" s="6"/>
      <c r="C1573" s="6"/>
      <c r="D1573" s="6"/>
      <c r="E1573" s="6"/>
      <c r="F1573" s="6"/>
      <c r="G1573" s="6"/>
      <c r="H1573" s="6"/>
      <c r="I1573" s="8"/>
      <c r="J1573" s="8"/>
      <c r="K1573" s="6"/>
      <c r="L1573" s="6"/>
      <c r="M1573" s="6"/>
      <c r="N1573" s="6"/>
      <c r="O1573" s="6"/>
      <c r="P1573" s="8"/>
      <c r="Q1573" s="8"/>
    </row>
    <row r="1574" spans="1:20" ht="10.5" outlineLevel="3" x14ac:dyDescent="0.15">
      <c r="A1574" s="73" t="s">
        <v>104</v>
      </c>
      <c r="B1574" s="109">
        <v>4</v>
      </c>
      <c r="C1574" s="110"/>
      <c r="D1574" s="111" t="s">
        <v>199</v>
      </c>
      <c r="E1574" s="111"/>
      <c r="F1574" s="112" t="s">
        <v>105</v>
      </c>
      <c r="G1574" s="111"/>
      <c r="H1574" s="113"/>
      <c r="I1574" s="114"/>
      <c r="J1574" s="75">
        <f>SUBTOTAL(9,J1575:J1578)</f>
        <v>0</v>
      </c>
      <c r="K1574" s="113"/>
      <c r="L1574" s="76">
        <f>SUBTOTAL(9,L1575:L1578)</f>
        <v>0</v>
      </c>
      <c r="M1574" s="113"/>
      <c r="N1574" s="76">
        <f>SUBTOTAL(9,N1575:N1578)</f>
        <v>0</v>
      </c>
      <c r="O1574" s="115"/>
      <c r="P1574" s="75">
        <f>SUBTOTAL(9,P1575:P1578)</f>
        <v>0</v>
      </c>
      <c r="Q1574" s="75">
        <f>SUBTOTAL(9,Q1575:Q1578)</f>
        <v>0</v>
      </c>
      <c r="R1574" s="6"/>
      <c r="S1574" s="8"/>
      <c r="T1574" s="8"/>
    </row>
    <row r="1575" spans="1:20" ht="11.25" outlineLevel="4" x14ac:dyDescent="0.2">
      <c r="A1575" s="10"/>
      <c r="B1575" s="116"/>
      <c r="C1575" s="117">
        <v>753</v>
      </c>
      <c r="D1575" s="118" t="s">
        <v>1187</v>
      </c>
      <c r="E1575" s="119" t="s">
        <v>1986</v>
      </c>
      <c r="F1575" s="120" t="s">
        <v>1987</v>
      </c>
      <c r="G1575" s="118" t="s">
        <v>332</v>
      </c>
      <c r="H1575" s="121">
        <v>1</v>
      </c>
      <c r="I1575" s="122"/>
      <c r="J1575" s="123">
        <f>H1575*I1575</f>
        <v>0</v>
      </c>
      <c r="K1575" s="121"/>
      <c r="L1575" s="121">
        <f>H1575*K1575</f>
        <v>0</v>
      </c>
      <c r="M1575" s="121"/>
      <c r="N1575" s="121">
        <f>H1575*M1575</f>
        <v>0</v>
      </c>
      <c r="O1575" s="123">
        <v>21</v>
      </c>
      <c r="P1575" s="123">
        <f>J1575*(O1575/100)</f>
        <v>0</v>
      </c>
      <c r="Q1575" s="123">
        <f>J1575+P1575</f>
        <v>0</v>
      </c>
      <c r="R1575" s="8"/>
      <c r="S1575" s="8"/>
      <c r="T1575" s="8"/>
    </row>
    <row r="1576" spans="1:20" ht="11.25" outlineLevel="4" x14ac:dyDescent="0.2">
      <c r="A1576" s="10"/>
      <c r="B1576" s="116"/>
      <c r="C1576" s="117">
        <v>754</v>
      </c>
      <c r="D1576" s="118" t="s">
        <v>1187</v>
      </c>
      <c r="E1576" s="119" t="s">
        <v>1988</v>
      </c>
      <c r="F1576" s="120" t="s">
        <v>1989</v>
      </c>
      <c r="G1576" s="118" t="s">
        <v>332</v>
      </c>
      <c r="H1576" s="121">
        <v>1</v>
      </c>
      <c r="I1576" s="122"/>
      <c r="J1576" s="123">
        <f>H1576*I1576</f>
        <v>0</v>
      </c>
      <c r="K1576" s="121"/>
      <c r="L1576" s="121">
        <f>H1576*K1576</f>
        <v>0</v>
      </c>
      <c r="M1576" s="121"/>
      <c r="N1576" s="121">
        <f>H1576*M1576</f>
        <v>0</v>
      </c>
      <c r="O1576" s="123">
        <v>21</v>
      </c>
      <c r="P1576" s="123">
        <f>J1576*(O1576/100)</f>
        <v>0</v>
      </c>
      <c r="Q1576" s="123">
        <f>J1576+P1576</f>
        <v>0</v>
      </c>
      <c r="R1576" s="8"/>
      <c r="S1576" s="8"/>
      <c r="T1576" s="8"/>
    </row>
    <row r="1577" spans="1:20" ht="11.25" outlineLevel="4" x14ac:dyDescent="0.2">
      <c r="A1577" s="10"/>
      <c r="B1577" s="116"/>
      <c r="C1577" s="117">
        <v>755</v>
      </c>
      <c r="D1577" s="118" t="s">
        <v>1187</v>
      </c>
      <c r="E1577" s="119" t="s">
        <v>1990</v>
      </c>
      <c r="F1577" s="120" t="s">
        <v>1991</v>
      </c>
      <c r="G1577" s="118" t="s">
        <v>332</v>
      </c>
      <c r="H1577" s="121">
        <v>2</v>
      </c>
      <c r="I1577" s="122"/>
      <c r="J1577" s="123">
        <f>H1577*I1577</f>
        <v>0</v>
      </c>
      <c r="K1577" s="121"/>
      <c r="L1577" s="121">
        <f>H1577*K1577</f>
        <v>0</v>
      </c>
      <c r="M1577" s="121"/>
      <c r="N1577" s="121">
        <f>H1577*M1577</f>
        <v>0</v>
      </c>
      <c r="O1577" s="123">
        <v>21</v>
      </c>
      <c r="P1577" s="123">
        <f>J1577*(O1577/100)</f>
        <v>0</v>
      </c>
      <c r="Q1577" s="123">
        <f>J1577+P1577</f>
        <v>0</v>
      </c>
      <c r="R1577" s="8"/>
      <c r="S1577" s="8"/>
      <c r="T1577" s="8"/>
    </row>
    <row r="1578" spans="1:20" outlineLevel="4" x14ac:dyDescent="0.15">
      <c r="B1578" s="6"/>
      <c r="C1578" s="6"/>
      <c r="D1578" s="6"/>
      <c r="E1578" s="6"/>
      <c r="F1578" s="6"/>
      <c r="G1578" s="6"/>
      <c r="H1578" s="6"/>
      <c r="I1578" s="8"/>
      <c r="J1578" s="8"/>
      <c r="K1578" s="6"/>
      <c r="L1578" s="6"/>
      <c r="M1578" s="6"/>
      <c r="N1578" s="6"/>
      <c r="O1578" s="6"/>
      <c r="P1578" s="8"/>
      <c r="Q1578" s="8"/>
    </row>
    <row r="1579" spans="1:20" ht="10.5" outlineLevel="3" x14ac:dyDescent="0.15">
      <c r="A1579" s="73" t="s">
        <v>106</v>
      </c>
      <c r="B1579" s="109">
        <v>4</v>
      </c>
      <c r="C1579" s="110"/>
      <c r="D1579" s="111" t="s">
        <v>199</v>
      </c>
      <c r="E1579" s="111"/>
      <c r="F1579" s="112" t="s">
        <v>107</v>
      </c>
      <c r="G1579" s="111"/>
      <c r="H1579" s="113"/>
      <c r="I1579" s="114"/>
      <c r="J1579" s="75">
        <f>SUBTOTAL(9,J1580:J1582)</f>
        <v>0</v>
      </c>
      <c r="K1579" s="113"/>
      <c r="L1579" s="76">
        <f>SUBTOTAL(9,L1580:L1582)</f>
        <v>0</v>
      </c>
      <c r="M1579" s="113"/>
      <c r="N1579" s="76">
        <f>SUBTOTAL(9,N1580:N1582)</f>
        <v>0</v>
      </c>
      <c r="O1579" s="115"/>
      <c r="P1579" s="75">
        <f>SUBTOTAL(9,P1580:P1582)</f>
        <v>0</v>
      </c>
      <c r="Q1579" s="75">
        <f>SUBTOTAL(9,Q1580:Q1582)</f>
        <v>0</v>
      </c>
      <c r="R1579" s="6"/>
      <c r="S1579" s="8"/>
      <c r="T1579" s="8"/>
    </row>
    <row r="1580" spans="1:20" ht="22.5" outlineLevel="4" x14ac:dyDescent="0.2">
      <c r="A1580" s="10"/>
      <c r="B1580" s="116"/>
      <c r="C1580" s="117">
        <v>756</v>
      </c>
      <c r="D1580" s="118" t="s">
        <v>1187</v>
      </c>
      <c r="E1580" s="119" t="s">
        <v>1992</v>
      </c>
      <c r="F1580" s="120" t="s">
        <v>1993</v>
      </c>
      <c r="G1580" s="118" t="s">
        <v>332</v>
      </c>
      <c r="H1580" s="121">
        <v>1</v>
      </c>
      <c r="I1580" s="122"/>
      <c r="J1580" s="123">
        <f>H1580*I1580</f>
        <v>0</v>
      </c>
      <c r="K1580" s="121"/>
      <c r="L1580" s="121">
        <f>H1580*K1580</f>
        <v>0</v>
      </c>
      <c r="M1580" s="121"/>
      <c r="N1580" s="121">
        <f>H1580*M1580</f>
        <v>0</v>
      </c>
      <c r="O1580" s="123">
        <v>21</v>
      </c>
      <c r="P1580" s="123">
        <f>J1580*(O1580/100)</f>
        <v>0</v>
      </c>
      <c r="Q1580" s="123">
        <f>J1580+P1580</f>
        <v>0</v>
      </c>
      <c r="R1580" s="8"/>
      <c r="S1580" s="8"/>
      <c r="T1580" s="8"/>
    </row>
    <row r="1581" spans="1:20" ht="22.5" outlineLevel="4" x14ac:dyDescent="0.2">
      <c r="A1581" s="10"/>
      <c r="B1581" s="116"/>
      <c r="C1581" s="117">
        <v>757</v>
      </c>
      <c r="D1581" s="118" t="s">
        <v>1187</v>
      </c>
      <c r="E1581" s="119" t="s">
        <v>1994</v>
      </c>
      <c r="F1581" s="120" t="s">
        <v>1995</v>
      </c>
      <c r="G1581" s="118" t="s">
        <v>332</v>
      </c>
      <c r="H1581" s="121">
        <v>1</v>
      </c>
      <c r="I1581" s="122"/>
      <c r="J1581" s="123">
        <f>H1581*I1581</f>
        <v>0</v>
      </c>
      <c r="K1581" s="121"/>
      <c r="L1581" s="121">
        <f>H1581*K1581</f>
        <v>0</v>
      </c>
      <c r="M1581" s="121"/>
      <c r="N1581" s="121">
        <f>H1581*M1581</f>
        <v>0</v>
      </c>
      <c r="O1581" s="123">
        <v>21</v>
      </c>
      <c r="P1581" s="123">
        <f>J1581*(O1581/100)</f>
        <v>0</v>
      </c>
      <c r="Q1581" s="123">
        <f>J1581+P1581</f>
        <v>0</v>
      </c>
      <c r="R1581" s="8"/>
      <c r="S1581" s="8"/>
      <c r="T1581" s="8"/>
    </row>
    <row r="1582" spans="1:20" outlineLevel="4" x14ac:dyDescent="0.15">
      <c r="B1582" s="6"/>
      <c r="C1582" s="6"/>
      <c r="D1582" s="6"/>
      <c r="E1582" s="6"/>
      <c r="F1582" s="6"/>
      <c r="G1582" s="6"/>
      <c r="H1582" s="6"/>
      <c r="I1582" s="8"/>
      <c r="J1582" s="8"/>
      <c r="K1582" s="6"/>
      <c r="L1582" s="6"/>
      <c r="M1582" s="6"/>
      <c r="N1582" s="6"/>
      <c r="O1582" s="6"/>
      <c r="P1582" s="8"/>
      <c r="Q1582" s="8"/>
    </row>
    <row r="1583" spans="1:20" ht="10.5" outlineLevel="3" x14ac:dyDescent="0.15">
      <c r="A1583" s="73" t="s">
        <v>108</v>
      </c>
      <c r="B1583" s="109">
        <v>4</v>
      </c>
      <c r="C1583" s="110"/>
      <c r="D1583" s="111" t="s">
        <v>199</v>
      </c>
      <c r="E1583" s="111"/>
      <c r="F1583" s="112" t="s">
        <v>109</v>
      </c>
      <c r="G1583" s="111"/>
      <c r="H1583" s="113"/>
      <c r="I1583" s="114"/>
      <c r="J1583" s="75">
        <f>SUBTOTAL(9,J1584:J1603)</f>
        <v>0</v>
      </c>
      <c r="K1583" s="113"/>
      <c r="L1583" s="76">
        <f>SUBTOTAL(9,L1584:L1603)</f>
        <v>0.12060000000000001</v>
      </c>
      <c r="M1583" s="113"/>
      <c r="N1583" s="76">
        <f>SUBTOTAL(9,N1584:N1603)</f>
        <v>0</v>
      </c>
      <c r="O1583" s="115"/>
      <c r="P1583" s="75">
        <f>SUBTOTAL(9,P1584:P1603)</f>
        <v>0</v>
      </c>
      <c r="Q1583" s="75">
        <f>SUBTOTAL(9,Q1584:Q1603)</f>
        <v>0</v>
      </c>
      <c r="R1583" s="6"/>
      <c r="S1583" s="8"/>
      <c r="T1583" s="8"/>
    </row>
    <row r="1584" spans="1:20" ht="11.25" outlineLevel="4" x14ac:dyDescent="0.2">
      <c r="A1584" s="10"/>
      <c r="B1584" s="116"/>
      <c r="C1584" s="117">
        <v>758</v>
      </c>
      <c r="D1584" s="118" t="s">
        <v>200</v>
      </c>
      <c r="E1584" s="119" t="s">
        <v>1996</v>
      </c>
      <c r="F1584" s="120" t="s">
        <v>1997</v>
      </c>
      <c r="G1584" s="118" t="s">
        <v>338</v>
      </c>
      <c r="H1584" s="121">
        <v>15</v>
      </c>
      <c r="I1584" s="122"/>
      <c r="J1584" s="123">
        <f>H1584*I1584</f>
        <v>0</v>
      </c>
      <c r="K1584" s="121"/>
      <c r="L1584" s="121">
        <f>H1584*K1584</f>
        <v>0</v>
      </c>
      <c r="M1584" s="121"/>
      <c r="N1584" s="121">
        <f>H1584*M1584</f>
        <v>0</v>
      </c>
      <c r="O1584" s="123">
        <v>21</v>
      </c>
      <c r="P1584" s="123">
        <f>J1584*(O1584/100)</f>
        <v>0</v>
      </c>
      <c r="Q1584" s="123">
        <f>J1584+P1584</f>
        <v>0</v>
      </c>
      <c r="R1584" s="8"/>
      <c r="S1584" s="8"/>
      <c r="T1584" s="8"/>
    </row>
    <row r="1585" spans="1:20" ht="9.75" outlineLevel="5" x14ac:dyDescent="0.2">
      <c r="A1585" s="124"/>
      <c r="B1585" s="125"/>
      <c r="C1585" s="125"/>
      <c r="D1585" s="126"/>
      <c r="E1585" s="131" t="s">
        <v>17</v>
      </c>
      <c r="F1585" s="127" t="s">
        <v>1998</v>
      </c>
      <c r="G1585" s="126"/>
      <c r="H1585" s="128">
        <v>15</v>
      </c>
      <c r="I1585" s="129"/>
      <c r="J1585" s="130"/>
      <c r="K1585" s="128"/>
      <c r="L1585" s="128"/>
      <c r="M1585" s="128"/>
      <c r="N1585" s="128"/>
      <c r="O1585" s="130"/>
      <c r="P1585" s="130"/>
      <c r="Q1585" s="130"/>
      <c r="R1585" s="6"/>
      <c r="S1585" s="8"/>
    </row>
    <row r="1586" spans="1:20" ht="7.5" customHeight="1" outlineLevel="5" x14ac:dyDescent="0.15">
      <c r="A1586" s="8"/>
      <c r="B1586" s="80"/>
      <c r="C1586" s="79"/>
      <c r="D1586" s="82"/>
      <c r="E1586" s="37"/>
      <c r="F1586" s="83"/>
      <c r="G1586" s="82"/>
      <c r="H1586" s="84"/>
      <c r="I1586" s="86"/>
      <c r="J1586" s="39"/>
      <c r="K1586" s="43"/>
      <c r="L1586" s="43"/>
      <c r="M1586" s="43"/>
      <c r="N1586" s="43"/>
      <c r="O1586" s="39"/>
      <c r="P1586" s="39"/>
      <c r="Q1586" s="39"/>
      <c r="R1586" s="6"/>
      <c r="S1586" s="8"/>
    </row>
    <row r="1587" spans="1:20" ht="11.25" outlineLevel="4" x14ac:dyDescent="0.2">
      <c r="A1587" s="10"/>
      <c r="B1587" s="116"/>
      <c r="C1587" s="117">
        <v>759</v>
      </c>
      <c r="D1587" s="118" t="s">
        <v>256</v>
      </c>
      <c r="E1587" s="119" t="s">
        <v>1999</v>
      </c>
      <c r="F1587" s="120" t="s">
        <v>2000</v>
      </c>
      <c r="G1587" s="118" t="s">
        <v>338</v>
      </c>
      <c r="H1587" s="121">
        <v>16.5</v>
      </c>
      <c r="I1587" s="122"/>
      <c r="J1587" s="123">
        <f>H1587*I1587</f>
        <v>0</v>
      </c>
      <c r="K1587" s="121">
        <v>2.0000000000000001E-4</v>
      </c>
      <c r="L1587" s="121">
        <f>H1587*K1587</f>
        <v>3.3E-3</v>
      </c>
      <c r="M1587" s="121"/>
      <c r="N1587" s="121">
        <f>H1587*M1587</f>
        <v>0</v>
      </c>
      <c r="O1587" s="123">
        <v>21</v>
      </c>
      <c r="P1587" s="123">
        <f>J1587*(O1587/100)</f>
        <v>0</v>
      </c>
      <c r="Q1587" s="123">
        <f>J1587+P1587</f>
        <v>0</v>
      </c>
      <c r="R1587" s="8"/>
      <c r="S1587" s="8"/>
      <c r="T1587" s="8"/>
    </row>
    <row r="1588" spans="1:20" ht="11.25" outlineLevel="4" x14ac:dyDescent="0.2">
      <c r="A1588" s="10"/>
      <c r="B1588" s="116"/>
      <c r="C1588" s="117">
        <v>760</v>
      </c>
      <c r="D1588" s="118" t="s">
        <v>200</v>
      </c>
      <c r="E1588" s="119" t="s">
        <v>2001</v>
      </c>
      <c r="F1588" s="120" t="s">
        <v>2002</v>
      </c>
      <c r="G1588" s="118" t="s">
        <v>332</v>
      </c>
      <c r="H1588" s="121">
        <v>5</v>
      </c>
      <c r="I1588" s="122"/>
      <c r="J1588" s="123">
        <f>H1588*I1588</f>
        <v>0</v>
      </c>
      <c r="K1588" s="121"/>
      <c r="L1588" s="121">
        <f>H1588*K1588</f>
        <v>0</v>
      </c>
      <c r="M1588" s="121"/>
      <c r="N1588" s="121">
        <f>H1588*M1588</f>
        <v>0</v>
      </c>
      <c r="O1588" s="123">
        <v>21</v>
      </c>
      <c r="P1588" s="123">
        <f>J1588*(O1588/100)</f>
        <v>0</v>
      </c>
      <c r="Q1588" s="123">
        <f>J1588+P1588</f>
        <v>0</v>
      </c>
      <c r="R1588" s="8"/>
      <c r="S1588" s="8"/>
      <c r="T1588" s="8"/>
    </row>
    <row r="1589" spans="1:20" ht="11.25" outlineLevel="4" x14ac:dyDescent="0.2">
      <c r="A1589" s="10"/>
      <c r="B1589" s="116"/>
      <c r="C1589" s="117">
        <v>761</v>
      </c>
      <c r="D1589" s="118" t="s">
        <v>256</v>
      </c>
      <c r="E1589" s="119" t="s">
        <v>2003</v>
      </c>
      <c r="F1589" s="120" t="s">
        <v>2004</v>
      </c>
      <c r="G1589" s="118" t="s">
        <v>262</v>
      </c>
      <c r="H1589" s="121">
        <v>1.2</v>
      </c>
      <c r="I1589" s="122"/>
      <c r="J1589" s="123">
        <f>H1589*I1589</f>
        <v>0</v>
      </c>
      <c r="K1589" s="121">
        <v>2.1999999999999999E-2</v>
      </c>
      <c r="L1589" s="121">
        <f>H1589*K1589</f>
        <v>2.6399999999999996E-2</v>
      </c>
      <c r="M1589" s="121"/>
      <c r="N1589" s="121">
        <f>H1589*M1589</f>
        <v>0</v>
      </c>
      <c r="O1589" s="123">
        <v>21</v>
      </c>
      <c r="P1589" s="123">
        <f>J1589*(O1589/100)</f>
        <v>0</v>
      </c>
      <c r="Q1589" s="123">
        <f>J1589+P1589</f>
        <v>0</v>
      </c>
      <c r="R1589" s="8"/>
      <c r="S1589" s="8"/>
      <c r="T1589" s="8"/>
    </row>
    <row r="1590" spans="1:20" ht="9.75" outlineLevel="5" x14ac:dyDescent="0.2">
      <c r="A1590" s="124"/>
      <c r="B1590" s="125"/>
      <c r="C1590" s="125"/>
      <c r="D1590" s="126"/>
      <c r="E1590" s="131" t="s">
        <v>17</v>
      </c>
      <c r="F1590" s="127" t="s">
        <v>2005</v>
      </c>
      <c r="G1590" s="126"/>
      <c r="H1590" s="128">
        <v>1.2</v>
      </c>
      <c r="I1590" s="129"/>
      <c r="J1590" s="130"/>
      <c r="K1590" s="128"/>
      <c r="L1590" s="128"/>
      <c r="M1590" s="128"/>
      <c r="N1590" s="128"/>
      <c r="O1590" s="130"/>
      <c r="P1590" s="130"/>
      <c r="Q1590" s="130"/>
      <c r="R1590" s="6"/>
      <c r="S1590" s="8"/>
    </row>
    <row r="1591" spans="1:20" ht="7.5" customHeight="1" outlineLevel="5" x14ac:dyDescent="0.15">
      <c r="A1591" s="8"/>
      <c r="B1591" s="80"/>
      <c r="C1591" s="79"/>
      <c r="D1591" s="82"/>
      <c r="E1591" s="37"/>
      <c r="F1591" s="83"/>
      <c r="G1591" s="82"/>
      <c r="H1591" s="84"/>
      <c r="I1591" s="86"/>
      <c r="J1591" s="39"/>
      <c r="K1591" s="43"/>
      <c r="L1591" s="43"/>
      <c r="M1591" s="43"/>
      <c r="N1591" s="43"/>
      <c r="O1591" s="39"/>
      <c r="P1591" s="39"/>
      <c r="Q1591" s="39"/>
      <c r="R1591" s="6"/>
      <c r="S1591" s="8"/>
    </row>
    <row r="1592" spans="1:20" ht="11.25" outlineLevel="4" x14ac:dyDescent="0.2">
      <c r="A1592" s="10"/>
      <c r="B1592" s="116"/>
      <c r="C1592" s="117">
        <v>762</v>
      </c>
      <c r="D1592" s="118" t="s">
        <v>200</v>
      </c>
      <c r="E1592" s="119" t="s">
        <v>2006</v>
      </c>
      <c r="F1592" s="120" t="s">
        <v>2007</v>
      </c>
      <c r="G1592" s="118" t="s">
        <v>332</v>
      </c>
      <c r="H1592" s="121">
        <v>3</v>
      </c>
      <c r="I1592" s="122"/>
      <c r="J1592" s="123">
        <f>H1592*I1592</f>
        <v>0</v>
      </c>
      <c r="K1592" s="121"/>
      <c r="L1592" s="121">
        <f>H1592*K1592</f>
        <v>0</v>
      </c>
      <c r="M1592" s="121"/>
      <c r="N1592" s="121">
        <f>H1592*M1592</f>
        <v>0</v>
      </c>
      <c r="O1592" s="123">
        <v>21</v>
      </c>
      <c r="P1592" s="123">
        <f>J1592*(O1592/100)</f>
        <v>0</v>
      </c>
      <c r="Q1592" s="123">
        <f>J1592+P1592</f>
        <v>0</v>
      </c>
      <c r="R1592" s="8"/>
      <c r="S1592" s="8"/>
      <c r="T1592" s="8"/>
    </row>
    <row r="1593" spans="1:20" ht="11.25" outlineLevel="4" x14ac:dyDescent="0.2">
      <c r="A1593" s="10"/>
      <c r="B1593" s="116"/>
      <c r="C1593" s="117">
        <v>763</v>
      </c>
      <c r="D1593" s="118" t="s">
        <v>256</v>
      </c>
      <c r="E1593" s="119" t="s">
        <v>2008</v>
      </c>
      <c r="F1593" s="120" t="s">
        <v>2009</v>
      </c>
      <c r="G1593" s="118" t="s">
        <v>262</v>
      </c>
      <c r="H1593" s="121">
        <v>4.5</v>
      </c>
      <c r="I1593" s="122"/>
      <c r="J1593" s="123">
        <f>H1593*I1593</f>
        <v>0</v>
      </c>
      <c r="K1593" s="121">
        <v>1.4E-2</v>
      </c>
      <c r="L1593" s="121">
        <f>H1593*K1593</f>
        <v>6.3E-2</v>
      </c>
      <c r="M1593" s="121"/>
      <c r="N1593" s="121">
        <f>H1593*M1593</f>
        <v>0</v>
      </c>
      <c r="O1593" s="123">
        <v>21</v>
      </c>
      <c r="P1593" s="123">
        <f>J1593*(O1593/100)</f>
        <v>0</v>
      </c>
      <c r="Q1593" s="123">
        <f>J1593+P1593</f>
        <v>0</v>
      </c>
      <c r="R1593" s="8"/>
      <c r="S1593" s="8"/>
      <c r="T1593" s="8"/>
    </row>
    <row r="1594" spans="1:20" ht="9.75" outlineLevel="5" x14ac:dyDescent="0.2">
      <c r="A1594" s="124"/>
      <c r="B1594" s="125"/>
      <c r="C1594" s="125"/>
      <c r="D1594" s="126"/>
      <c r="E1594" s="131" t="s">
        <v>17</v>
      </c>
      <c r="F1594" s="127" t="s">
        <v>2010</v>
      </c>
      <c r="G1594" s="126"/>
      <c r="H1594" s="128">
        <v>4.5</v>
      </c>
      <c r="I1594" s="129"/>
      <c r="J1594" s="130"/>
      <c r="K1594" s="128"/>
      <c r="L1594" s="128"/>
      <c r="M1594" s="128"/>
      <c r="N1594" s="128"/>
      <c r="O1594" s="130"/>
      <c r="P1594" s="130"/>
      <c r="Q1594" s="130"/>
      <c r="R1594" s="6"/>
      <c r="S1594" s="8"/>
    </row>
    <row r="1595" spans="1:20" ht="7.5" customHeight="1" outlineLevel="5" x14ac:dyDescent="0.15">
      <c r="A1595" s="8"/>
      <c r="B1595" s="80"/>
      <c r="C1595" s="79"/>
      <c r="D1595" s="82"/>
      <c r="E1595" s="37"/>
      <c r="F1595" s="83"/>
      <c r="G1595" s="82"/>
      <c r="H1595" s="84"/>
      <c r="I1595" s="86"/>
      <c r="J1595" s="39"/>
      <c r="K1595" s="43"/>
      <c r="L1595" s="43"/>
      <c r="M1595" s="43"/>
      <c r="N1595" s="43"/>
      <c r="O1595" s="39"/>
      <c r="P1595" s="39"/>
      <c r="Q1595" s="39"/>
      <c r="R1595" s="6"/>
      <c r="S1595" s="8"/>
    </row>
    <row r="1596" spans="1:20" ht="11.25" outlineLevel="4" x14ac:dyDescent="0.2">
      <c r="A1596" s="10"/>
      <c r="B1596" s="116"/>
      <c r="C1596" s="117">
        <v>764</v>
      </c>
      <c r="D1596" s="118" t="s">
        <v>200</v>
      </c>
      <c r="E1596" s="119" t="s">
        <v>2011</v>
      </c>
      <c r="F1596" s="120" t="s">
        <v>2012</v>
      </c>
      <c r="G1596" s="118" t="s">
        <v>332</v>
      </c>
      <c r="H1596" s="121">
        <v>5</v>
      </c>
      <c r="I1596" s="122"/>
      <c r="J1596" s="123">
        <f>H1596*I1596</f>
        <v>0</v>
      </c>
      <c r="K1596" s="121"/>
      <c r="L1596" s="121">
        <f>H1596*K1596</f>
        <v>0</v>
      </c>
      <c r="M1596" s="121"/>
      <c r="N1596" s="121">
        <f>H1596*M1596</f>
        <v>0</v>
      </c>
      <c r="O1596" s="123">
        <v>21</v>
      </c>
      <c r="P1596" s="123">
        <f>J1596*(O1596/100)</f>
        <v>0</v>
      </c>
      <c r="Q1596" s="123">
        <f>J1596+P1596</f>
        <v>0</v>
      </c>
      <c r="R1596" s="8"/>
      <c r="S1596" s="8"/>
      <c r="T1596" s="8"/>
    </row>
    <row r="1597" spans="1:20" ht="11.25" outlineLevel="4" x14ac:dyDescent="0.2">
      <c r="A1597" s="10"/>
      <c r="B1597" s="116"/>
      <c r="C1597" s="117">
        <v>765</v>
      </c>
      <c r="D1597" s="118" t="s">
        <v>256</v>
      </c>
      <c r="E1597" s="119" t="s">
        <v>2013</v>
      </c>
      <c r="F1597" s="120" t="s">
        <v>2014</v>
      </c>
      <c r="G1597" s="118" t="s">
        <v>262</v>
      </c>
      <c r="H1597" s="121">
        <v>1.2</v>
      </c>
      <c r="I1597" s="122"/>
      <c r="J1597" s="123">
        <f>H1597*I1597</f>
        <v>0</v>
      </c>
      <c r="K1597" s="121">
        <v>1.4999999999999999E-2</v>
      </c>
      <c r="L1597" s="121">
        <f>H1597*K1597</f>
        <v>1.7999999999999999E-2</v>
      </c>
      <c r="M1597" s="121"/>
      <c r="N1597" s="121">
        <f>H1597*M1597</f>
        <v>0</v>
      </c>
      <c r="O1597" s="123">
        <v>21</v>
      </c>
      <c r="P1597" s="123">
        <f>J1597*(O1597/100)</f>
        <v>0</v>
      </c>
      <c r="Q1597" s="123">
        <f>J1597+P1597</f>
        <v>0</v>
      </c>
      <c r="R1597" s="8"/>
      <c r="S1597" s="8"/>
      <c r="T1597" s="8"/>
    </row>
    <row r="1598" spans="1:20" ht="9.75" outlineLevel="5" x14ac:dyDescent="0.2">
      <c r="A1598" s="124"/>
      <c r="B1598" s="125"/>
      <c r="C1598" s="125"/>
      <c r="D1598" s="126"/>
      <c r="E1598" s="131" t="s">
        <v>17</v>
      </c>
      <c r="F1598" s="127" t="s">
        <v>2005</v>
      </c>
      <c r="G1598" s="126"/>
      <c r="H1598" s="128">
        <v>1.2</v>
      </c>
      <c r="I1598" s="129"/>
      <c r="J1598" s="130"/>
      <c r="K1598" s="128"/>
      <c r="L1598" s="128"/>
      <c r="M1598" s="128"/>
      <c r="N1598" s="128"/>
      <c r="O1598" s="130"/>
      <c r="P1598" s="130"/>
      <c r="Q1598" s="130"/>
      <c r="R1598" s="6"/>
      <c r="S1598" s="8"/>
    </row>
    <row r="1599" spans="1:20" ht="7.5" customHeight="1" outlineLevel="5" x14ac:dyDescent="0.15">
      <c r="A1599" s="8"/>
      <c r="B1599" s="80"/>
      <c r="C1599" s="79"/>
      <c r="D1599" s="82"/>
      <c r="E1599" s="37"/>
      <c r="F1599" s="83"/>
      <c r="G1599" s="82"/>
      <c r="H1599" s="84"/>
      <c r="I1599" s="86"/>
      <c r="J1599" s="39"/>
      <c r="K1599" s="43"/>
      <c r="L1599" s="43"/>
      <c r="M1599" s="43"/>
      <c r="N1599" s="43"/>
      <c r="O1599" s="39"/>
      <c r="P1599" s="39"/>
      <c r="Q1599" s="39"/>
      <c r="R1599" s="6"/>
      <c r="S1599" s="8"/>
    </row>
    <row r="1600" spans="1:20" ht="11.25" outlineLevel="4" x14ac:dyDescent="0.2">
      <c r="A1600" s="10"/>
      <c r="B1600" s="116"/>
      <c r="C1600" s="117">
        <v>766</v>
      </c>
      <c r="D1600" s="118" t="s">
        <v>200</v>
      </c>
      <c r="E1600" s="119" t="s">
        <v>2015</v>
      </c>
      <c r="F1600" s="120" t="s">
        <v>2016</v>
      </c>
      <c r="G1600" s="118" t="s">
        <v>332</v>
      </c>
      <c r="H1600" s="121">
        <v>10</v>
      </c>
      <c r="I1600" s="122"/>
      <c r="J1600" s="123">
        <f>H1600*I1600</f>
        <v>0</v>
      </c>
      <c r="K1600" s="121"/>
      <c r="L1600" s="121">
        <f>H1600*K1600</f>
        <v>0</v>
      </c>
      <c r="M1600" s="121"/>
      <c r="N1600" s="121">
        <f>H1600*M1600</f>
        <v>0</v>
      </c>
      <c r="O1600" s="123">
        <v>21</v>
      </c>
      <c r="P1600" s="123">
        <f>J1600*(O1600/100)</f>
        <v>0</v>
      </c>
      <c r="Q1600" s="123">
        <f>J1600+P1600</f>
        <v>0</v>
      </c>
      <c r="R1600" s="8"/>
      <c r="S1600" s="8"/>
      <c r="T1600" s="8"/>
    </row>
    <row r="1601" spans="1:20" ht="11.25" outlineLevel="4" x14ac:dyDescent="0.2">
      <c r="A1601" s="10"/>
      <c r="B1601" s="116"/>
      <c r="C1601" s="117">
        <v>767</v>
      </c>
      <c r="D1601" s="118" t="s">
        <v>256</v>
      </c>
      <c r="E1601" s="119" t="s">
        <v>2017</v>
      </c>
      <c r="F1601" s="120" t="s">
        <v>2018</v>
      </c>
      <c r="G1601" s="118" t="s">
        <v>332</v>
      </c>
      <c r="H1601" s="121">
        <v>10</v>
      </c>
      <c r="I1601" s="122"/>
      <c r="J1601" s="123">
        <f>H1601*I1601</f>
        <v>0</v>
      </c>
      <c r="K1601" s="121">
        <v>9.8999999999999999E-4</v>
      </c>
      <c r="L1601" s="121">
        <f>H1601*K1601</f>
        <v>9.8999999999999991E-3</v>
      </c>
      <c r="M1601" s="121"/>
      <c r="N1601" s="121">
        <f>H1601*M1601</f>
        <v>0</v>
      </c>
      <c r="O1601" s="123">
        <v>21</v>
      </c>
      <c r="P1601" s="123">
        <f>J1601*(O1601/100)</f>
        <v>0</v>
      </c>
      <c r="Q1601" s="123">
        <f>J1601+P1601</f>
        <v>0</v>
      </c>
      <c r="R1601" s="8"/>
      <c r="S1601" s="8"/>
      <c r="T1601" s="8"/>
    </row>
    <row r="1602" spans="1:20" ht="11.25" outlineLevel="4" x14ac:dyDescent="0.2">
      <c r="A1602" s="10"/>
      <c r="B1602" s="116"/>
      <c r="C1602" s="117">
        <v>768</v>
      </c>
      <c r="D1602" s="118" t="s">
        <v>200</v>
      </c>
      <c r="E1602" s="119" t="s">
        <v>2019</v>
      </c>
      <c r="F1602" s="120" t="s">
        <v>2020</v>
      </c>
      <c r="G1602" s="118" t="s">
        <v>259</v>
      </c>
      <c r="H1602" s="121">
        <v>0.12059999999999997</v>
      </c>
      <c r="I1602" s="122"/>
      <c r="J1602" s="123">
        <f>H1602*I1602</f>
        <v>0</v>
      </c>
      <c r="K1602" s="121"/>
      <c r="L1602" s="121">
        <f>H1602*K1602</f>
        <v>0</v>
      </c>
      <c r="M1602" s="121"/>
      <c r="N1602" s="121">
        <f>H1602*M1602</f>
        <v>0</v>
      </c>
      <c r="O1602" s="123">
        <v>21</v>
      </c>
      <c r="P1602" s="123">
        <f>J1602*(O1602/100)</f>
        <v>0</v>
      </c>
      <c r="Q1602" s="123">
        <f>J1602+P1602</f>
        <v>0</v>
      </c>
      <c r="R1602" s="8"/>
      <c r="S1602" s="8"/>
      <c r="T1602" s="8"/>
    </row>
    <row r="1603" spans="1:20" outlineLevel="4" x14ac:dyDescent="0.15">
      <c r="B1603" s="6"/>
      <c r="C1603" s="6"/>
      <c r="D1603" s="6"/>
      <c r="E1603" s="6"/>
      <c r="F1603" s="6"/>
      <c r="G1603" s="6"/>
      <c r="H1603" s="6"/>
      <c r="I1603" s="8"/>
      <c r="J1603" s="8"/>
      <c r="K1603" s="6"/>
      <c r="L1603" s="6"/>
      <c r="M1603" s="6"/>
      <c r="N1603" s="6"/>
      <c r="O1603" s="6"/>
      <c r="P1603" s="8"/>
      <c r="Q1603" s="8"/>
    </row>
    <row r="1604" spans="1:20" ht="10.5" outlineLevel="3" x14ac:dyDescent="0.15">
      <c r="A1604" s="73" t="s">
        <v>110</v>
      </c>
      <c r="B1604" s="109">
        <v>4</v>
      </c>
      <c r="C1604" s="110"/>
      <c r="D1604" s="111" t="s">
        <v>199</v>
      </c>
      <c r="E1604" s="111"/>
      <c r="F1604" s="112" t="s">
        <v>111</v>
      </c>
      <c r="G1604" s="111"/>
      <c r="H1604" s="113"/>
      <c r="I1604" s="114"/>
      <c r="J1604" s="75">
        <f>SUBTOTAL(9,J1605:J1616)</f>
        <v>0</v>
      </c>
      <c r="K1604" s="113"/>
      <c r="L1604" s="76">
        <f>SUBTOTAL(9,L1605:L1616)</f>
        <v>0</v>
      </c>
      <c r="M1604" s="113"/>
      <c r="N1604" s="76">
        <f>SUBTOTAL(9,N1605:N1616)</f>
        <v>0</v>
      </c>
      <c r="O1604" s="115"/>
      <c r="P1604" s="75">
        <f>SUBTOTAL(9,P1605:P1616)</f>
        <v>0</v>
      </c>
      <c r="Q1604" s="75">
        <f>SUBTOTAL(9,Q1605:Q1616)</f>
        <v>0</v>
      </c>
      <c r="R1604" s="6"/>
      <c r="S1604" s="8"/>
      <c r="T1604" s="8"/>
    </row>
    <row r="1605" spans="1:20" ht="22.5" outlineLevel="4" x14ac:dyDescent="0.2">
      <c r="A1605" s="10"/>
      <c r="B1605" s="116"/>
      <c r="C1605" s="117">
        <v>769</v>
      </c>
      <c r="D1605" s="118" t="s">
        <v>1187</v>
      </c>
      <c r="E1605" s="119" t="s">
        <v>2021</v>
      </c>
      <c r="F1605" s="120" t="s">
        <v>2022</v>
      </c>
      <c r="G1605" s="118" t="s">
        <v>332</v>
      </c>
      <c r="H1605" s="121">
        <v>9</v>
      </c>
      <c r="I1605" s="122"/>
      <c r="J1605" s="123">
        <f t="shared" ref="J1605:J1615" si="130">H1605*I1605</f>
        <v>0</v>
      </c>
      <c r="K1605" s="121"/>
      <c r="L1605" s="121">
        <f t="shared" ref="L1605:L1615" si="131">H1605*K1605</f>
        <v>0</v>
      </c>
      <c r="M1605" s="121"/>
      <c r="N1605" s="121">
        <f t="shared" ref="N1605:N1615" si="132">H1605*M1605</f>
        <v>0</v>
      </c>
      <c r="O1605" s="123">
        <v>21</v>
      </c>
      <c r="P1605" s="123">
        <f t="shared" ref="P1605:P1615" si="133">J1605*(O1605/100)</f>
        <v>0</v>
      </c>
      <c r="Q1605" s="123">
        <f t="shared" ref="Q1605:Q1615" si="134">J1605+P1605</f>
        <v>0</v>
      </c>
      <c r="R1605" s="8"/>
      <c r="S1605" s="8"/>
      <c r="T1605" s="8"/>
    </row>
    <row r="1606" spans="1:20" ht="22.5" outlineLevel="4" x14ac:dyDescent="0.2">
      <c r="A1606" s="10"/>
      <c r="B1606" s="116"/>
      <c r="C1606" s="117">
        <v>770</v>
      </c>
      <c r="D1606" s="118" t="s">
        <v>1187</v>
      </c>
      <c r="E1606" s="119" t="s">
        <v>2023</v>
      </c>
      <c r="F1606" s="120" t="s">
        <v>2024</v>
      </c>
      <c r="G1606" s="118" t="s">
        <v>332</v>
      </c>
      <c r="H1606" s="121">
        <v>4</v>
      </c>
      <c r="I1606" s="122"/>
      <c r="J1606" s="123">
        <f t="shared" si="130"/>
        <v>0</v>
      </c>
      <c r="K1606" s="121"/>
      <c r="L1606" s="121">
        <f t="shared" si="131"/>
        <v>0</v>
      </c>
      <c r="M1606" s="121"/>
      <c r="N1606" s="121">
        <f t="shared" si="132"/>
        <v>0</v>
      </c>
      <c r="O1606" s="123">
        <v>21</v>
      </c>
      <c r="P1606" s="123">
        <f t="shared" si="133"/>
        <v>0</v>
      </c>
      <c r="Q1606" s="123">
        <f t="shared" si="134"/>
        <v>0</v>
      </c>
      <c r="R1606" s="8"/>
      <c r="S1606" s="8"/>
      <c r="T1606" s="8"/>
    </row>
    <row r="1607" spans="1:20" ht="22.5" outlineLevel="4" x14ac:dyDescent="0.2">
      <c r="A1607" s="10"/>
      <c r="B1607" s="116"/>
      <c r="C1607" s="117">
        <v>771</v>
      </c>
      <c r="D1607" s="118" t="s">
        <v>1187</v>
      </c>
      <c r="E1607" s="119" t="s">
        <v>2025</v>
      </c>
      <c r="F1607" s="120" t="s">
        <v>2026</v>
      </c>
      <c r="G1607" s="118" t="s">
        <v>332</v>
      </c>
      <c r="H1607" s="121">
        <v>2</v>
      </c>
      <c r="I1607" s="122"/>
      <c r="J1607" s="123">
        <f t="shared" si="130"/>
        <v>0</v>
      </c>
      <c r="K1607" s="121"/>
      <c r="L1607" s="121">
        <f t="shared" si="131"/>
        <v>0</v>
      </c>
      <c r="M1607" s="121"/>
      <c r="N1607" s="121">
        <f t="shared" si="132"/>
        <v>0</v>
      </c>
      <c r="O1607" s="123">
        <v>21</v>
      </c>
      <c r="P1607" s="123">
        <f t="shared" si="133"/>
        <v>0</v>
      </c>
      <c r="Q1607" s="123">
        <f t="shared" si="134"/>
        <v>0</v>
      </c>
      <c r="R1607" s="8"/>
      <c r="S1607" s="8"/>
      <c r="T1607" s="8"/>
    </row>
    <row r="1608" spans="1:20" ht="22.5" outlineLevel="4" x14ac:dyDescent="0.2">
      <c r="A1608" s="10"/>
      <c r="B1608" s="116"/>
      <c r="C1608" s="117">
        <v>772</v>
      </c>
      <c r="D1608" s="118" t="s">
        <v>1187</v>
      </c>
      <c r="E1608" s="119" t="s">
        <v>2027</v>
      </c>
      <c r="F1608" s="120" t="s">
        <v>2028</v>
      </c>
      <c r="G1608" s="118" t="s">
        <v>332</v>
      </c>
      <c r="H1608" s="121">
        <v>1</v>
      </c>
      <c r="I1608" s="122"/>
      <c r="J1608" s="123">
        <f t="shared" si="130"/>
        <v>0</v>
      </c>
      <c r="K1608" s="121"/>
      <c r="L1608" s="121">
        <f t="shared" si="131"/>
        <v>0</v>
      </c>
      <c r="M1608" s="121"/>
      <c r="N1608" s="121">
        <f t="shared" si="132"/>
        <v>0</v>
      </c>
      <c r="O1608" s="123">
        <v>21</v>
      </c>
      <c r="P1608" s="123">
        <f t="shared" si="133"/>
        <v>0</v>
      </c>
      <c r="Q1608" s="123">
        <f t="shared" si="134"/>
        <v>0</v>
      </c>
      <c r="R1608" s="8"/>
      <c r="S1608" s="8"/>
      <c r="T1608" s="8"/>
    </row>
    <row r="1609" spans="1:20" ht="22.5" outlineLevel="4" x14ac:dyDescent="0.2">
      <c r="A1609" s="10"/>
      <c r="B1609" s="116"/>
      <c r="C1609" s="117">
        <v>773</v>
      </c>
      <c r="D1609" s="118" t="s">
        <v>1187</v>
      </c>
      <c r="E1609" s="119" t="s">
        <v>2029</v>
      </c>
      <c r="F1609" s="120" t="s">
        <v>2030</v>
      </c>
      <c r="G1609" s="118" t="s">
        <v>332</v>
      </c>
      <c r="H1609" s="121">
        <v>1</v>
      </c>
      <c r="I1609" s="122"/>
      <c r="J1609" s="123">
        <f t="shared" si="130"/>
        <v>0</v>
      </c>
      <c r="K1609" s="121"/>
      <c r="L1609" s="121">
        <f t="shared" si="131"/>
        <v>0</v>
      </c>
      <c r="M1609" s="121"/>
      <c r="N1609" s="121">
        <f t="shared" si="132"/>
        <v>0</v>
      </c>
      <c r="O1609" s="123">
        <v>21</v>
      </c>
      <c r="P1609" s="123">
        <f t="shared" si="133"/>
        <v>0</v>
      </c>
      <c r="Q1609" s="123">
        <f t="shared" si="134"/>
        <v>0</v>
      </c>
      <c r="R1609" s="8"/>
      <c r="S1609" s="8"/>
      <c r="T1609" s="8"/>
    </row>
    <row r="1610" spans="1:20" ht="11.25" outlineLevel="4" x14ac:dyDescent="0.2">
      <c r="A1610" s="10"/>
      <c r="B1610" s="116"/>
      <c r="C1610" s="117">
        <v>774</v>
      </c>
      <c r="D1610" s="118" t="s">
        <v>1187</v>
      </c>
      <c r="E1610" s="119" t="s">
        <v>2031</v>
      </c>
      <c r="F1610" s="120" t="s">
        <v>2032</v>
      </c>
      <c r="G1610" s="118" t="s">
        <v>332</v>
      </c>
      <c r="H1610" s="121">
        <v>1</v>
      </c>
      <c r="I1610" s="122"/>
      <c r="J1610" s="123">
        <f t="shared" si="130"/>
        <v>0</v>
      </c>
      <c r="K1610" s="121"/>
      <c r="L1610" s="121">
        <f t="shared" si="131"/>
        <v>0</v>
      </c>
      <c r="M1610" s="121"/>
      <c r="N1610" s="121">
        <f t="shared" si="132"/>
        <v>0</v>
      </c>
      <c r="O1610" s="123">
        <v>21</v>
      </c>
      <c r="P1610" s="123">
        <f t="shared" si="133"/>
        <v>0</v>
      </c>
      <c r="Q1610" s="123">
        <f t="shared" si="134"/>
        <v>0</v>
      </c>
      <c r="R1610" s="8"/>
      <c r="S1610" s="8"/>
      <c r="T1610" s="8"/>
    </row>
    <row r="1611" spans="1:20" ht="22.5" outlineLevel="4" x14ac:dyDescent="0.2">
      <c r="A1611" s="10"/>
      <c r="B1611" s="116"/>
      <c r="C1611" s="117">
        <v>775</v>
      </c>
      <c r="D1611" s="118" t="s">
        <v>1187</v>
      </c>
      <c r="E1611" s="119" t="s">
        <v>2033</v>
      </c>
      <c r="F1611" s="120" t="s">
        <v>2034</v>
      </c>
      <c r="G1611" s="118" t="s">
        <v>332</v>
      </c>
      <c r="H1611" s="121">
        <v>1</v>
      </c>
      <c r="I1611" s="122"/>
      <c r="J1611" s="123">
        <f t="shared" si="130"/>
        <v>0</v>
      </c>
      <c r="K1611" s="121"/>
      <c r="L1611" s="121">
        <f t="shared" si="131"/>
        <v>0</v>
      </c>
      <c r="M1611" s="121"/>
      <c r="N1611" s="121">
        <f t="shared" si="132"/>
        <v>0</v>
      </c>
      <c r="O1611" s="123">
        <v>21</v>
      </c>
      <c r="P1611" s="123">
        <f t="shared" si="133"/>
        <v>0</v>
      </c>
      <c r="Q1611" s="123">
        <f t="shared" si="134"/>
        <v>0</v>
      </c>
      <c r="R1611" s="8"/>
      <c r="S1611" s="8"/>
      <c r="T1611" s="8"/>
    </row>
    <row r="1612" spans="1:20" ht="22.5" outlineLevel="4" x14ac:dyDescent="0.2">
      <c r="A1612" s="10"/>
      <c r="B1612" s="116"/>
      <c r="C1612" s="117">
        <v>776</v>
      </c>
      <c r="D1612" s="118" t="s">
        <v>1187</v>
      </c>
      <c r="E1612" s="119" t="s">
        <v>2035</v>
      </c>
      <c r="F1612" s="120" t="s">
        <v>2036</v>
      </c>
      <c r="G1612" s="118" t="s">
        <v>332</v>
      </c>
      <c r="H1612" s="121">
        <v>1</v>
      </c>
      <c r="I1612" s="122"/>
      <c r="J1612" s="123">
        <f t="shared" si="130"/>
        <v>0</v>
      </c>
      <c r="K1612" s="121"/>
      <c r="L1612" s="121">
        <f t="shared" si="131"/>
        <v>0</v>
      </c>
      <c r="M1612" s="121"/>
      <c r="N1612" s="121">
        <f t="shared" si="132"/>
        <v>0</v>
      </c>
      <c r="O1612" s="123">
        <v>21</v>
      </c>
      <c r="P1612" s="123">
        <f t="shared" si="133"/>
        <v>0</v>
      </c>
      <c r="Q1612" s="123">
        <f t="shared" si="134"/>
        <v>0</v>
      </c>
      <c r="R1612" s="8"/>
      <c r="S1612" s="8"/>
      <c r="T1612" s="8"/>
    </row>
    <row r="1613" spans="1:20" ht="22.5" outlineLevel="4" x14ac:dyDescent="0.2">
      <c r="A1613" s="10"/>
      <c r="B1613" s="116"/>
      <c r="C1613" s="117">
        <v>777</v>
      </c>
      <c r="D1613" s="118" t="s">
        <v>1187</v>
      </c>
      <c r="E1613" s="119" t="s">
        <v>2037</v>
      </c>
      <c r="F1613" s="120" t="s">
        <v>2038</v>
      </c>
      <c r="G1613" s="118" t="s">
        <v>332</v>
      </c>
      <c r="H1613" s="121">
        <v>1</v>
      </c>
      <c r="I1613" s="122"/>
      <c r="J1613" s="123">
        <f t="shared" si="130"/>
        <v>0</v>
      </c>
      <c r="K1613" s="121"/>
      <c r="L1613" s="121">
        <f t="shared" si="131"/>
        <v>0</v>
      </c>
      <c r="M1613" s="121"/>
      <c r="N1613" s="121">
        <f t="shared" si="132"/>
        <v>0</v>
      </c>
      <c r="O1613" s="123">
        <v>21</v>
      </c>
      <c r="P1613" s="123">
        <f t="shared" si="133"/>
        <v>0</v>
      </c>
      <c r="Q1613" s="123">
        <f t="shared" si="134"/>
        <v>0</v>
      </c>
      <c r="R1613" s="8"/>
      <c r="S1613" s="8"/>
      <c r="T1613" s="8"/>
    </row>
    <row r="1614" spans="1:20" ht="11.25" outlineLevel="4" x14ac:dyDescent="0.2">
      <c r="A1614" s="10"/>
      <c r="B1614" s="116"/>
      <c r="C1614" s="117">
        <v>778</v>
      </c>
      <c r="D1614" s="118" t="s">
        <v>1187</v>
      </c>
      <c r="E1614" s="119" t="s">
        <v>2039</v>
      </c>
      <c r="F1614" s="120" t="s">
        <v>2040</v>
      </c>
      <c r="G1614" s="118" t="s">
        <v>332</v>
      </c>
      <c r="H1614" s="121">
        <v>1</v>
      </c>
      <c r="I1614" s="122"/>
      <c r="J1614" s="123">
        <f t="shared" si="130"/>
        <v>0</v>
      </c>
      <c r="K1614" s="121"/>
      <c r="L1614" s="121">
        <f t="shared" si="131"/>
        <v>0</v>
      </c>
      <c r="M1614" s="121"/>
      <c r="N1614" s="121">
        <f t="shared" si="132"/>
        <v>0</v>
      </c>
      <c r="O1614" s="123">
        <v>21</v>
      </c>
      <c r="P1614" s="123">
        <f t="shared" si="133"/>
        <v>0</v>
      </c>
      <c r="Q1614" s="123">
        <f t="shared" si="134"/>
        <v>0</v>
      </c>
      <c r="R1614" s="8"/>
      <c r="S1614" s="8"/>
      <c r="T1614" s="8"/>
    </row>
    <row r="1615" spans="1:20" ht="22.5" outlineLevel="4" x14ac:dyDescent="0.2">
      <c r="A1615" s="10"/>
      <c r="B1615" s="116"/>
      <c r="C1615" s="117">
        <v>779</v>
      </c>
      <c r="D1615" s="118" t="s">
        <v>1187</v>
      </c>
      <c r="E1615" s="119" t="s">
        <v>2041</v>
      </c>
      <c r="F1615" s="120" t="s">
        <v>2042</v>
      </c>
      <c r="G1615" s="118" t="s">
        <v>332</v>
      </c>
      <c r="H1615" s="121">
        <v>1</v>
      </c>
      <c r="I1615" s="122"/>
      <c r="J1615" s="123">
        <f t="shared" si="130"/>
        <v>0</v>
      </c>
      <c r="K1615" s="121"/>
      <c r="L1615" s="121">
        <f t="shared" si="131"/>
        <v>0</v>
      </c>
      <c r="M1615" s="121"/>
      <c r="N1615" s="121">
        <f t="shared" si="132"/>
        <v>0</v>
      </c>
      <c r="O1615" s="123">
        <v>21</v>
      </c>
      <c r="P1615" s="123">
        <f t="shared" si="133"/>
        <v>0</v>
      </c>
      <c r="Q1615" s="123">
        <f t="shared" si="134"/>
        <v>0</v>
      </c>
      <c r="R1615" s="8"/>
      <c r="S1615" s="8"/>
      <c r="T1615" s="8"/>
    </row>
    <row r="1616" spans="1:20" outlineLevel="4" x14ac:dyDescent="0.15">
      <c r="B1616" s="6"/>
      <c r="C1616" s="6"/>
      <c r="D1616" s="6"/>
      <c r="E1616" s="6"/>
      <c r="F1616" s="6"/>
      <c r="G1616" s="6"/>
      <c r="H1616" s="6"/>
      <c r="I1616" s="8"/>
      <c r="J1616" s="8"/>
      <c r="K1616" s="6"/>
      <c r="L1616" s="6"/>
      <c r="M1616" s="6"/>
      <c r="N1616" s="6"/>
      <c r="O1616" s="6"/>
      <c r="P1616" s="8"/>
      <c r="Q1616" s="8"/>
    </row>
    <row r="1617" spans="1:20" ht="10.5" outlineLevel="3" x14ac:dyDescent="0.15">
      <c r="A1617" s="73" t="s">
        <v>112</v>
      </c>
      <c r="B1617" s="109">
        <v>4</v>
      </c>
      <c r="C1617" s="110"/>
      <c r="D1617" s="111" t="s">
        <v>199</v>
      </c>
      <c r="E1617" s="111"/>
      <c r="F1617" s="112" t="s">
        <v>113</v>
      </c>
      <c r="G1617" s="111"/>
      <c r="H1617" s="113"/>
      <c r="I1617" s="114"/>
      <c r="J1617" s="75">
        <f>SUBTOTAL(9,J1618:J1669)</f>
        <v>0</v>
      </c>
      <c r="K1617" s="113"/>
      <c r="L1617" s="76">
        <f>SUBTOTAL(9,L1618:L1669)</f>
        <v>5.2602277499999994</v>
      </c>
      <c r="M1617" s="113"/>
      <c r="N1617" s="76">
        <f>SUBTOTAL(9,N1618:N1669)</f>
        <v>0</v>
      </c>
      <c r="O1617" s="115"/>
      <c r="P1617" s="75">
        <f>SUBTOTAL(9,P1618:P1669)</f>
        <v>0</v>
      </c>
      <c r="Q1617" s="75">
        <f>SUBTOTAL(9,Q1618:Q1669)</f>
        <v>0</v>
      </c>
      <c r="R1617" s="6"/>
      <c r="S1617" s="8"/>
      <c r="T1617" s="8"/>
    </row>
    <row r="1618" spans="1:20" ht="11.25" outlineLevel="4" x14ac:dyDescent="0.2">
      <c r="A1618" s="10"/>
      <c r="B1618" s="116"/>
      <c r="C1618" s="117">
        <v>780</v>
      </c>
      <c r="D1618" s="118" t="s">
        <v>200</v>
      </c>
      <c r="E1618" s="119" t="s">
        <v>2043</v>
      </c>
      <c r="F1618" s="120" t="s">
        <v>2044</v>
      </c>
      <c r="G1618" s="118" t="s">
        <v>262</v>
      </c>
      <c r="H1618" s="121">
        <v>137.83000000000001</v>
      </c>
      <c r="I1618" s="122"/>
      <c r="J1618" s="123">
        <f>H1618*I1618</f>
        <v>0</v>
      </c>
      <c r="K1618" s="121"/>
      <c r="L1618" s="121">
        <f>H1618*K1618</f>
        <v>0</v>
      </c>
      <c r="M1618" s="121"/>
      <c r="N1618" s="121">
        <f>H1618*M1618</f>
        <v>0</v>
      </c>
      <c r="O1618" s="123">
        <v>21</v>
      </c>
      <c r="P1618" s="123">
        <f>J1618*(O1618/100)</f>
        <v>0</v>
      </c>
      <c r="Q1618" s="123">
        <f>J1618+P1618</f>
        <v>0</v>
      </c>
      <c r="R1618" s="8"/>
      <c r="S1618" s="8"/>
      <c r="T1618" s="8"/>
    </row>
    <row r="1619" spans="1:20" ht="11.25" outlineLevel="4" x14ac:dyDescent="0.2">
      <c r="A1619" s="10"/>
      <c r="B1619" s="116"/>
      <c r="C1619" s="117">
        <v>781</v>
      </c>
      <c r="D1619" s="118" t="s">
        <v>200</v>
      </c>
      <c r="E1619" s="119" t="s">
        <v>2045</v>
      </c>
      <c r="F1619" s="120" t="s">
        <v>2046</v>
      </c>
      <c r="G1619" s="118" t="s">
        <v>262</v>
      </c>
      <c r="H1619" s="121">
        <v>137.83000000000001</v>
      </c>
      <c r="I1619" s="122"/>
      <c r="J1619" s="123">
        <f>H1619*I1619</f>
        <v>0</v>
      </c>
      <c r="K1619" s="121">
        <v>2.9999999999999997E-4</v>
      </c>
      <c r="L1619" s="121">
        <f>H1619*K1619</f>
        <v>4.1348999999999997E-2</v>
      </c>
      <c r="M1619" s="121"/>
      <c r="N1619" s="121">
        <f>H1619*M1619</f>
        <v>0</v>
      </c>
      <c r="O1619" s="123">
        <v>21</v>
      </c>
      <c r="P1619" s="123">
        <f>J1619*(O1619/100)</f>
        <v>0</v>
      </c>
      <c r="Q1619" s="123">
        <f>J1619+P1619</f>
        <v>0</v>
      </c>
      <c r="R1619" s="8"/>
      <c r="S1619" s="8"/>
      <c r="T1619" s="8"/>
    </row>
    <row r="1620" spans="1:20" ht="9.75" outlineLevel="5" x14ac:dyDescent="0.2">
      <c r="A1620" s="124"/>
      <c r="B1620" s="125"/>
      <c r="C1620" s="125"/>
      <c r="D1620" s="126"/>
      <c r="E1620" s="131" t="s">
        <v>17</v>
      </c>
      <c r="F1620" s="127" t="s">
        <v>2047</v>
      </c>
      <c r="G1620" s="126"/>
      <c r="H1620" s="128">
        <v>137.83000000000001</v>
      </c>
      <c r="I1620" s="129"/>
      <c r="J1620" s="130"/>
      <c r="K1620" s="128"/>
      <c r="L1620" s="128"/>
      <c r="M1620" s="128"/>
      <c r="N1620" s="128"/>
      <c r="O1620" s="130"/>
      <c r="P1620" s="130"/>
      <c r="Q1620" s="130"/>
      <c r="R1620" s="6"/>
      <c r="S1620" s="8"/>
    </row>
    <row r="1621" spans="1:20" ht="7.5" customHeight="1" outlineLevel="5" x14ac:dyDescent="0.15">
      <c r="A1621" s="8"/>
      <c r="B1621" s="80"/>
      <c r="C1621" s="79"/>
      <c r="D1621" s="82"/>
      <c r="E1621" s="37"/>
      <c r="F1621" s="83"/>
      <c r="G1621" s="82"/>
      <c r="H1621" s="84"/>
      <c r="I1621" s="86"/>
      <c r="J1621" s="39"/>
      <c r="K1621" s="43"/>
      <c r="L1621" s="43"/>
      <c r="M1621" s="43"/>
      <c r="N1621" s="43"/>
      <c r="O1621" s="39"/>
      <c r="P1621" s="39"/>
      <c r="Q1621" s="39"/>
      <c r="R1621" s="6"/>
      <c r="S1621" s="8"/>
    </row>
    <row r="1622" spans="1:20" ht="22.5" outlineLevel="4" x14ac:dyDescent="0.2">
      <c r="A1622" s="10"/>
      <c r="B1622" s="116"/>
      <c r="C1622" s="117">
        <v>782</v>
      </c>
      <c r="D1622" s="118" t="s">
        <v>200</v>
      </c>
      <c r="E1622" s="119" t="s">
        <v>2048</v>
      </c>
      <c r="F1622" s="120" t="s">
        <v>2049</v>
      </c>
      <c r="G1622" s="118" t="s">
        <v>338</v>
      </c>
      <c r="H1622" s="121">
        <v>35.899999999999991</v>
      </c>
      <c r="I1622" s="122"/>
      <c r="J1622" s="123">
        <f>H1622*I1622</f>
        <v>0</v>
      </c>
      <c r="K1622" s="121">
        <v>4.2999999999999999E-4</v>
      </c>
      <c r="L1622" s="121">
        <f>H1622*K1622</f>
        <v>1.5436999999999996E-2</v>
      </c>
      <c r="M1622" s="121"/>
      <c r="N1622" s="121">
        <f>H1622*M1622</f>
        <v>0</v>
      </c>
      <c r="O1622" s="123">
        <v>21</v>
      </c>
      <c r="P1622" s="123">
        <f>J1622*(O1622/100)</f>
        <v>0</v>
      </c>
      <c r="Q1622" s="123">
        <f>J1622+P1622</f>
        <v>0</v>
      </c>
      <c r="R1622" s="8"/>
      <c r="S1622" s="8"/>
      <c r="T1622" s="8"/>
    </row>
    <row r="1623" spans="1:20" ht="9.75" outlineLevel="5" x14ac:dyDescent="0.2">
      <c r="A1623" s="124"/>
      <c r="B1623" s="125"/>
      <c r="C1623" s="125"/>
      <c r="D1623" s="126"/>
      <c r="E1623" s="131" t="s">
        <v>17</v>
      </c>
      <c r="F1623" s="127" t="s">
        <v>2050</v>
      </c>
      <c r="G1623" s="126"/>
      <c r="H1623" s="128">
        <v>52.189999999999991</v>
      </c>
      <c r="I1623" s="129"/>
      <c r="J1623" s="130"/>
      <c r="K1623" s="128"/>
      <c r="L1623" s="128"/>
      <c r="M1623" s="128"/>
      <c r="N1623" s="128"/>
      <c r="O1623" s="130"/>
      <c r="P1623" s="130"/>
      <c r="Q1623" s="130"/>
      <c r="R1623" s="6"/>
      <c r="S1623" s="8"/>
    </row>
    <row r="1624" spans="1:20" ht="9.75" outlineLevel="5" x14ac:dyDescent="0.2">
      <c r="A1624" s="124"/>
      <c r="B1624" s="125"/>
      <c r="C1624" s="125"/>
      <c r="D1624" s="126"/>
      <c r="E1624" s="131"/>
      <c r="F1624" s="127" t="s">
        <v>2051</v>
      </c>
      <c r="G1624" s="126"/>
      <c r="H1624" s="128">
        <v>-18.7</v>
      </c>
      <c r="I1624" s="129"/>
      <c r="J1624" s="130"/>
      <c r="K1624" s="128"/>
      <c r="L1624" s="128"/>
      <c r="M1624" s="128"/>
      <c r="N1624" s="128"/>
      <c r="O1624" s="130"/>
      <c r="P1624" s="130"/>
      <c r="Q1624" s="130"/>
      <c r="R1624" s="6"/>
      <c r="S1624" s="8"/>
    </row>
    <row r="1625" spans="1:20" ht="9.75" outlineLevel="5" x14ac:dyDescent="0.2">
      <c r="A1625" s="124"/>
      <c r="B1625" s="125"/>
      <c r="C1625" s="125"/>
      <c r="D1625" s="126"/>
      <c r="E1625" s="131"/>
      <c r="F1625" s="127" t="s">
        <v>2052</v>
      </c>
      <c r="G1625" s="126"/>
      <c r="H1625" s="128">
        <v>2.41</v>
      </c>
      <c r="I1625" s="129"/>
      <c r="J1625" s="130"/>
      <c r="K1625" s="128"/>
      <c r="L1625" s="128"/>
      <c r="M1625" s="128"/>
      <c r="N1625" s="128"/>
      <c r="O1625" s="130"/>
      <c r="P1625" s="130"/>
      <c r="Q1625" s="130"/>
      <c r="R1625" s="6"/>
      <c r="S1625" s="8"/>
    </row>
    <row r="1626" spans="1:20" ht="7.5" customHeight="1" outlineLevel="5" x14ac:dyDescent="0.15">
      <c r="A1626" s="8"/>
      <c r="B1626" s="80"/>
      <c r="C1626" s="79"/>
      <c r="D1626" s="82"/>
      <c r="E1626" s="37"/>
      <c r="F1626" s="83"/>
      <c r="G1626" s="82"/>
      <c r="H1626" s="84"/>
      <c r="I1626" s="86"/>
      <c r="J1626" s="39"/>
      <c r="K1626" s="43"/>
      <c r="L1626" s="43"/>
      <c r="M1626" s="43"/>
      <c r="N1626" s="43"/>
      <c r="O1626" s="39"/>
      <c r="P1626" s="39"/>
      <c r="Q1626" s="39"/>
      <c r="R1626" s="6"/>
      <c r="S1626" s="8"/>
    </row>
    <row r="1627" spans="1:20" ht="11.25" outlineLevel="4" x14ac:dyDescent="0.2">
      <c r="A1627" s="10"/>
      <c r="B1627" s="116"/>
      <c r="C1627" s="117">
        <v>783</v>
      </c>
      <c r="D1627" s="118" t="s">
        <v>256</v>
      </c>
      <c r="E1627" s="119" t="s">
        <v>2053</v>
      </c>
      <c r="F1627" s="120" t="s">
        <v>2054</v>
      </c>
      <c r="G1627" s="118" t="s">
        <v>338</v>
      </c>
      <c r="H1627" s="121">
        <v>39.489999999999995</v>
      </c>
      <c r="I1627" s="122"/>
      <c r="J1627" s="123">
        <f>H1627*I1627</f>
        <v>0</v>
      </c>
      <c r="K1627" s="121">
        <v>1.98E-3</v>
      </c>
      <c r="L1627" s="121">
        <f>H1627*K1627</f>
        <v>7.8190199999999987E-2</v>
      </c>
      <c r="M1627" s="121"/>
      <c r="N1627" s="121">
        <f>H1627*M1627</f>
        <v>0</v>
      </c>
      <c r="O1627" s="123">
        <v>21</v>
      </c>
      <c r="P1627" s="123">
        <f>J1627*(O1627/100)</f>
        <v>0</v>
      </c>
      <c r="Q1627" s="123">
        <f>J1627+P1627</f>
        <v>0</v>
      </c>
      <c r="R1627" s="8"/>
      <c r="S1627" s="8"/>
      <c r="T1627" s="8"/>
    </row>
    <row r="1628" spans="1:20" ht="11.25" outlineLevel="4" x14ac:dyDescent="0.2">
      <c r="A1628" s="10"/>
      <c r="B1628" s="116"/>
      <c r="C1628" s="117">
        <v>784</v>
      </c>
      <c r="D1628" s="118" t="s">
        <v>200</v>
      </c>
      <c r="E1628" s="119" t="s">
        <v>2055</v>
      </c>
      <c r="F1628" s="120" t="s">
        <v>2056</v>
      </c>
      <c r="G1628" s="118" t="s">
        <v>262</v>
      </c>
      <c r="H1628" s="121">
        <v>77.11</v>
      </c>
      <c r="I1628" s="122"/>
      <c r="J1628" s="123">
        <f>H1628*I1628</f>
        <v>0</v>
      </c>
      <c r="K1628" s="121">
        <v>9.0299999999999998E-3</v>
      </c>
      <c r="L1628" s="121">
        <f>H1628*K1628</f>
        <v>0.69630329999999996</v>
      </c>
      <c r="M1628" s="121"/>
      <c r="N1628" s="121">
        <f>H1628*M1628</f>
        <v>0</v>
      </c>
      <c r="O1628" s="123">
        <v>21</v>
      </c>
      <c r="P1628" s="123">
        <f>J1628*(O1628/100)</f>
        <v>0</v>
      </c>
      <c r="Q1628" s="123">
        <f>J1628+P1628</f>
        <v>0</v>
      </c>
      <c r="R1628" s="8"/>
      <c r="S1628" s="8"/>
      <c r="T1628" s="8"/>
    </row>
    <row r="1629" spans="1:20" ht="9.75" outlineLevel="5" x14ac:dyDescent="0.2">
      <c r="A1629" s="124"/>
      <c r="B1629" s="125"/>
      <c r="C1629" s="125"/>
      <c r="D1629" s="126"/>
      <c r="E1629" s="131" t="s">
        <v>17</v>
      </c>
      <c r="F1629" s="127" t="s">
        <v>2057</v>
      </c>
      <c r="G1629" s="126"/>
      <c r="H1629" s="128">
        <v>77.11</v>
      </c>
      <c r="I1629" s="129"/>
      <c r="J1629" s="130"/>
      <c r="K1629" s="128"/>
      <c r="L1629" s="128"/>
      <c r="M1629" s="128"/>
      <c r="N1629" s="128"/>
      <c r="O1629" s="130"/>
      <c r="P1629" s="130"/>
      <c r="Q1629" s="130"/>
      <c r="R1629" s="6"/>
      <c r="S1629" s="8"/>
    </row>
    <row r="1630" spans="1:20" ht="7.5" customHeight="1" outlineLevel="5" x14ac:dyDescent="0.15">
      <c r="A1630" s="8"/>
      <c r="B1630" s="80"/>
      <c r="C1630" s="79"/>
      <c r="D1630" s="82"/>
      <c r="E1630" s="37"/>
      <c r="F1630" s="83"/>
      <c r="G1630" s="82"/>
      <c r="H1630" s="84"/>
      <c r="I1630" s="86"/>
      <c r="J1630" s="39"/>
      <c r="K1630" s="43"/>
      <c r="L1630" s="43"/>
      <c r="M1630" s="43"/>
      <c r="N1630" s="43"/>
      <c r="O1630" s="39"/>
      <c r="P1630" s="39"/>
      <c r="Q1630" s="39"/>
      <c r="R1630" s="6"/>
      <c r="S1630" s="8"/>
    </row>
    <row r="1631" spans="1:20" ht="11.25" outlineLevel="4" x14ac:dyDescent="0.2">
      <c r="A1631" s="10"/>
      <c r="B1631" s="116"/>
      <c r="C1631" s="117">
        <v>785</v>
      </c>
      <c r="D1631" s="118" t="s">
        <v>256</v>
      </c>
      <c r="E1631" s="119" t="s">
        <v>2058</v>
      </c>
      <c r="F1631" s="120" t="s">
        <v>2059</v>
      </c>
      <c r="G1631" s="118" t="s">
        <v>262</v>
      </c>
      <c r="H1631" s="121">
        <v>88.67649999999999</v>
      </c>
      <c r="I1631" s="122"/>
      <c r="J1631" s="123">
        <f t="shared" ref="J1631:J1636" si="135">H1631*I1631</f>
        <v>0</v>
      </c>
      <c r="K1631" s="121">
        <v>2.1999999999999999E-2</v>
      </c>
      <c r="L1631" s="121">
        <f t="shared" ref="L1631:L1636" si="136">H1631*K1631</f>
        <v>1.9508829999999997</v>
      </c>
      <c r="M1631" s="121"/>
      <c r="N1631" s="121">
        <f t="shared" ref="N1631:N1636" si="137">H1631*M1631</f>
        <v>0</v>
      </c>
      <c r="O1631" s="123">
        <v>21</v>
      </c>
      <c r="P1631" s="123">
        <f t="shared" ref="P1631:P1636" si="138">J1631*(O1631/100)</f>
        <v>0</v>
      </c>
      <c r="Q1631" s="123">
        <f t="shared" ref="Q1631:Q1636" si="139">J1631+P1631</f>
        <v>0</v>
      </c>
      <c r="R1631" s="8"/>
      <c r="S1631" s="8"/>
      <c r="T1631" s="8"/>
    </row>
    <row r="1632" spans="1:20" ht="22.5" outlineLevel="4" x14ac:dyDescent="0.2">
      <c r="A1632" s="10"/>
      <c r="B1632" s="116"/>
      <c r="C1632" s="117">
        <v>786</v>
      </c>
      <c r="D1632" s="118" t="s">
        <v>200</v>
      </c>
      <c r="E1632" s="119" t="s">
        <v>2060</v>
      </c>
      <c r="F1632" s="120" t="s">
        <v>2061</v>
      </c>
      <c r="G1632" s="118" t="s">
        <v>262</v>
      </c>
      <c r="H1632" s="121">
        <v>7.65</v>
      </c>
      <c r="I1632" s="122"/>
      <c r="J1632" s="123">
        <f t="shared" si="135"/>
        <v>0</v>
      </c>
      <c r="K1632" s="121">
        <v>9.0299999999999998E-3</v>
      </c>
      <c r="L1632" s="121">
        <f t="shared" si="136"/>
        <v>6.9079500000000002E-2</v>
      </c>
      <c r="M1632" s="121"/>
      <c r="N1632" s="121">
        <f t="shared" si="137"/>
        <v>0</v>
      </c>
      <c r="O1632" s="123">
        <v>21</v>
      </c>
      <c r="P1632" s="123">
        <f t="shared" si="138"/>
        <v>0</v>
      </c>
      <c r="Q1632" s="123">
        <f t="shared" si="139"/>
        <v>0</v>
      </c>
      <c r="R1632" s="8"/>
      <c r="S1632" s="8"/>
      <c r="T1632" s="8"/>
    </row>
    <row r="1633" spans="1:20" ht="11.25" outlineLevel="4" x14ac:dyDescent="0.2">
      <c r="A1633" s="10"/>
      <c r="B1633" s="116"/>
      <c r="C1633" s="117">
        <v>787</v>
      </c>
      <c r="D1633" s="118" t="s">
        <v>256</v>
      </c>
      <c r="E1633" s="119" t="s">
        <v>2062</v>
      </c>
      <c r="F1633" s="120" t="s">
        <v>2063</v>
      </c>
      <c r="G1633" s="118" t="s">
        <v>262</v>
      </c>
      <c r="H1633" s="121">
        <v>8.7974999999999994</v>
      </c>
      <c r="I1633" s="122"/>
      <c r="J1633" s="123">
        <f t="shared" si="135"/>
        <v>0</v>
      </c>
      <c r="K1633" s="121">
        <v>2.1999999999999999E-2</v>
      </c>
      <c r="L1633" s="121">
        <f t="shared" si="136"/>
        <v>0.19354499999999997</v>
      </c>
      <c r="M1633" s="121"/>
      <c r="N1633" s="121">
        <f t="shared" si="137"/>
        <v>0</v>
      </c>
      <c r="O1633" s="123">
        <v>21</v>
      </c>
      <c r="P1633" s="123">
        <f t="shared" si="138"/>
        <v>0</v>
      </c>
      <c r="Q1633" s="123">
        <f t="shared" si="139"/>
        <v>0</v>
      </c>
      <c r="R1633" s="8"/>
      <c r="S1633" s="8"/>
      <c r="T1633" s="8"/>
    </row>
    <row r="1634" spans="1:20" ht="22.5" outlineLevel="4" x14ac:dyDescent="0.2">
      <c r="A1634" s="10"/>
      <c r="B1634" s="116"/>
      <c r="C1634" s="117">
        <v>788</v>
      </c>
      <c r="D1634" s="118" t="s">
        <v>200</v>
      </c>
      <c r="E1634" s="119" t="s">
        <v>2064</v>
      </c>
      <c r="F1634" s="120" t="s">
        <v>2065</v>
      </c>
      <c r="G1634" s="118" t="s">
        <v>262</v>
      </c>
      <c r="H1634" s="121">
        <v>53.07</v>
      </c>
      <c r="I1634" s="122"/>
      <c r="J1634" s="123">
        <f t="shared" si="135"/>
        <v>0</v>
      </c>
      <c r="K1634" s="121">
        <v>6.1700000000000001E-3</v>
      </c>
      <c r="L1634" s="121">
        <f t="shared" si="136"/>
        <v>0.32744190000000001</v>
      </c>
      <c r="M1634" s="121"/>
      <c r="N1634" s="121">
        <f t="shared" si="137"/>
        <v>0</v>
      </c>
      <c r="O1634" s="123">
        <v>21</v>
      </c>
      <c r="P1634" s="123">
        <f t="shared" si="138"/>
        <v>0</v>
      </c>
      <c r="Q1634" s="123">
        <f t="shared" si="139"/>
        <v>0</v>
      </c>
      <c r="R1634" s="8"/>
      <c r="S1634" s="8"/>
      <c r="T1634" s="8"/>
    </row>
    <row r="1635" spans="1:20" ht="22.5" outlineLevel="4" x14ac:dyDescent="0.2">
      <c r="A1635" s="10"/>
      <c r="B1635" s="116"/>
      <c r="C1635" s="117">
        <v>789</v>
      </c>
      <c r="D1635" s="118" t="s">
        <v>256</v>
      </c>
      <c r="E1635" s="119" t="s">
        <v>2066</v>
      </c>
      <c r="F1635" s="120" t="s">
        <v>2067</v>
      </c>
      <c r="G1635" s="118" t="s">
        <v>262</v>
      </c>
      <c r="H1635" s="121">
        <v>61.030500000000004</v>
      </c>
      <c r="I1635" s="122"/>
      <c r="J1635" s="123">
        <f t="shared" si="135"/>
        <v>0</v>
      </c>
      <c r="K1635" s="121">
        <v>2.9899999999999999E-2</v>
      </c>
      <c r="L1635" s="121">
        <f t="shared" si="136"/>
        <v>1.8248119500000002</v>
      </c>
      <c r="M1635" s="121"/>
      <c r="N1635" s="121">
        <f t="shared" si="137"/>
        <v>0</v>
      </c>
      <c r="O1635" s="123">
        <v>21</v>
      </c>
      <c r="P1635" s="123">
        <f t="shared" si="138"/>
        <v>0</v>
      </c>
      <c r="Q1635" s="123">
        <f t="shared" si="139"/>
        <v>0</v>
      </c>
      <c r="R1635" s="8"/>
      <c r="S1635" s="8"/>
      <c r="T1635" s="8"/>
    </row>
    <row r="1636" spans="1:20" ht="11.25" outlineLevel="4" x14ac:dyDescent="0.2">
      <c r="A1636" s="10"/>
      <c r="B1636" s="116"/>
      <c r="C1636" s="117">
        <v>790</v>
      </c>
      <c r="D1636" s="118" t="s">
        <v>200</v>
      </c>
      <c r="E1636" s="119" t="s">
        <v>2068</v>
      </c>
      <c r="F1636" s="120" t="s">
        <v>2069</v>
      </c>
      <c r="G1636" s="118" t="s">
        <v>262</v>
      </c>
      <c r="H1636" s="121">
        <v>21.19</v>
      </c>
      <c r="I1636" s="122"/>
      <c r="J1636" s="123">
        <f t="shared" si="135"/>
        <v>0</v>
      </c>
      <c r="K1636" s="121"/>
      <c r="L1636" s="121">
        <f t="shared" si="136"/>
        <v>0</v>
      </c>
      <c r="M1636" s="121"/>
      <c r="N1636" s="121">
        <f t="shared" si="137"/>
        <v>0</v>
      </c>
      <c r="O1636" s="123">
        <v>21</v>
      </c>
      <c r="P1636" s="123">
        <f t="shared" si="138"/>
        <v>0</v>
      </c>
      <c r="Q1636" s="123">
        <f t="shared" si="139"/>
        <v>0</v>
      </c>
      <c r="R1636" s="8"/>
      <c r="S1636" s="8"/>
      <c r="T1636" s="8"/>
    </row>
    <row r="1637" spans="1:20" ht="9.75" outlineLevel="5" x14ac:dyDescent="0.2">
      <c r="A1637" s="124"/>
      <c r="B1637" s="125"/>
      <c r="C1637" s="125"/>
      <c r="D1637" s="126"/>
      <c r="E1637" s="131" t="s">
        <v>17</v>
      </c>
      <c r="F1637" s="127" t="s">
        <v>2070</v>
      </c>
      <c r="G1637" s="126"/>
      <c r="H1637" s="128">
        <v>21.19</v>
      </c>
      <c r="I1637" s="129"/>
      <c r="J1637" s="130"/>
      <c r="K1637" s="128"/>
      <c r="L1637" s="128"/>
      <c r="M1637" s="128"/>
      <c r="N1637" s="128"/>
      <c r="O1637" s="130"/>
      <c r="P1637" s="130"/>
      <c r="Q1637" s="130"/>
      <c r="R1637" s="6"/>
      <c r="S1637" s="8"/>
    </row>
    <row r="1638" spans="1:20" ht="7.5" customHeight="1" outlineLevel="5" x14ac:dyDescent="0.15">
      <c r="A1638" s="8"/>
      <c r="B1638" s="80"/>
      <c r="C1638" s="79"/>
      <c r="D1638" s="82"/>
      <c r="E1638" s="37"/>
      <c r="F1638" s="83"/>
      <c r="G1638" s="82"/>
      <c r="H1638" s="84"/>
      <c r="I1638" s="86"/>
      <c r="J1638" s="39"/>
      <c r="K1638" s="43"/>
      <c r="L1638" s="43"/>
      <c r="M1638" s="43"/>
      <c r="N1638" s="43"/>
      <c r="O1638" s="39"/>
      <c r="P1638" s="39"/>
      <c r="Q1638" s="39"/>
      <c r="R1638" s="6"/>
      <c r="S1638" s="8"/>
    </row>
    <row r="1639" spans="1:20" ht="11.25" outlineLevel="4" x14ac:dyDescent="0.2">
      <c r="A1639" s="10"/>
      <c r="B1639" s="116"/>
      <c r="C1639" s="117">
        <v>791</v>
      </c>
      <c r="D1639" s="118" t="s">
        <v>200</v>
      </c>
      <c r="E1639" s="119" t="s">
        <v>2071</v>
      </c>
      <c r="F1639" s="120" t="s">
        <v>2072</v>
      </c>
      <c r="G1639" s="118" t="s">
        <v>262</v>
      </c>
      <c r="H1639" s="121">
        <v>7.65</v>
      </c>
      <c r="I1639" s="122"/>
      <c r="J1639" s="123">
        <f>H1639*I1639</f>
        <v>0</v>
      </c>
      <c r="K1639" s="121">
        <v>1.5E-3</v>
      </c>
      <c r="L1639" s="121">
        <f>H1639*K1639</f>
        <v>1.1475000000000001E-2</v>
      </c>
      <c r="M1639" s="121"/>
      <c r="N1639" s="121">
        <f>H1639*M1639</f>
        <v>0</v>
      </c>
      <c r="O1639" s="123">
        <v>21</v>
      </c>
      <c r="P1639" s="123">
        <f>J1639*(O1639/100)</f>
        <v>0</v>
      </c>
      <c r="Q1639" s="123">
        <f>J1639+P1639</f>
        <v>0</v>
      </c>
      <c r="R1639" s="8"/>
      <c r="S1639" s="8"/>
      <c r="T1639" s="8"/>
    </row>
    <row r="1640" spans="1:20" ht="11.25" outlineLevel="4" x14ac:dyDescent="0.2">
      <c r="A1640" s="10"/>
      <c r="B1640" s="116"/>
      <c r="C1640" s="117">
        <v>792</v>
      </c>
      <c r="D1640" s="118" t="s">
        <v>200</v>
      </c>
      <c r="E1640" s="119" t="s">
        <v>2073</v>
      </c>
      <c r="F1640" s="120" t="s">
        <v>2074</v>
      </c>
      <c r="G1640" s="118" t="s">
        <v>332</v>
      </c>
      <c r="H1640" s="121">
        <v>7</v>
      </c>
      <c r="I1640" s="122"/>
      <c r="J1640" s="123">
        <f>H1640*I1640</f>
        <v>0</v>
      </c>
      <c r="K1640" s="121">
        <v>2.1000000000000001E-4</v>
      </c>
      <c r="L1640" s="121">
        <f>H1640*K1640</f>
        <v>1.47E-3</v>
      </c>
      <c r="M1640" s="121"/>
      <c r="N1640" s="121">
        <f>H1640*M1640</f>
        <v>0</v>
      </c>
      <c r="O1640" s="123">
        <v>21</v>
      </c>
      <c r="P1640" s="123">
        <f>J1640*(O1640/100)</f>
        <v>0</v>
      </c>
      <c r="Q1640" s="123">
        <f>J1640+P1640</f>
        <v>0</v>
      </c>
      <c r="R1640" s="8"/>
      <c r="S1640" s="8"/>
      <c r="T1640" s="8"/>
    </row>
    <row r="1641" spans="1:20" ht="11.25" outlineLevel="4" x14ac:dyDescent="0.2">
      <c r="A1641" s="10"/>
      <c r="B1641" s="116"/>
      <c r="C1641" s="117">
        <v>793</v>
      </c>
      <c r="D1641" s="118" t="s">
        <v>200</v>
      </c>
      <c r="E1641" s="119" t="s">
        <v>2075</v>
      </c>
      <c r="F1641" s="120" t="s">
        <v>2076</v>
      </c>
      <c r="G1641" s="118" t="s">
        <v>332</v>
      </c>
      <c r="H1641" s="121">
        <v>3</v>
      </c>
      <c r="I1641" s="122"/>
      <c r="J1641" s="123">
        <f>H1641*I1641</f>
        <v>0</v>
      </c>
      <c r="K1641" s="121">
        <v>2.0000000000000001E-4</v>
      </c>
      <c r="L1641" s="121">
        <f>H1641*K1641</f>
        <v>6.0000000000000006E-4</v>
      </c>
      <c r="M1641" s="121"/>
      <c r="N1641" s="121">
        <f>H1641*M1641</f>
        <v>0</v>
      </c>
      <c r="O1641" s="123">
        <v>21</v>
      </c>
      <c r="P1641" s="123">
        <f>J1641*(O1641/100)</f>
        <v>0</v>
      </c>
      <c r="Q1641" s="123">
        <f>J1641+P1641</f>
        <v>0</v>
      </c>
      <c r="R1641" s="8"/>
      <c r="S1641" s="8"/>
      <c r="T1641" s="8"/>
    </row>
    <row r="1642" spans="1:20" ht="11.25" outlineLevel="4" x14ac:dyDescent="0.2">
      <c r="A1642" s="10"/>
      <c r="B1642" s="116"/>
      <c r="C1642" s="117">
        <v>794</v>
      </c>
      <c r="D1642" s="118" t="s">
        <v>200</v>
      </c>
      <c r="E1642" s="119" t="s">
        <v>2077</v>
      </c>
      <c r="F1642" s="120" t="s">
        <v>2078</v>
      </c>
      <c r="G1642" s="118" t="s">
        <v>332</v>
      </c>
      <c r="H1642" s="121">
        <v>2</v>
      </c>
      <c r="I1642" s="122"/>
      <c r="J1642" s="123">
        <f>H1642*I1642</f>
        <v>0</v>
      </c>
      <c r="K1642" s="121">
        <v>1.8000000000000001E-4</v>
      </c>
      <c r="L1642" s="121">
        <f>H1642*K1642</f>
        <v>3.6000000000000002E-4</v>
      </c>
      <c r="M1642" s="121"/>
      <c r="N1642" s="121">
        <f>H1642*M1642</f>
        <v>0</v>
      </c>
      <c r="O1642" s="123">
        <v>21</v>
      </c>
      <c r="P1642" s="123">
        <f>J1642*(O1642/100)</f>
        <v>0</v>
      </c>
      <c r="Q1642" s="123">
        <f>J1642+P1642</f>
        <v>0</v>
      </c>
      <c r="R1642" s="8"/>
      <c r="S1642" s="8"/>
      <c r="T1642" s="8"/>
    </row>
    <row r="1643" spans="1:20" ht="11.25" outlineLevel="4" x14ac:dyDescent="0.2">
      <c r="A1643" s="10"/>
      <c r="B1643" s="116"/>
      <c r="C1643" s="117">
        <v>795</v>
      </c>
      <c r="D1643" s="118" t="s">
        <v>200</v>
      </c>
      <c r="E1643" s="119" t="s">
        <v>2079</v>
      </c>
      <c r="F1643" s="120" t="s">
        <v>2080</v>
      </c>
      <c r="G1643" s="118" t="s">
        <v>338</v>
      </c>
      <c r="H1643" s="121">
        <v>12.84</v>
      </c>
      <c r="I1643" s="122"/>
      <c r="J1643" s="123">
        <f>H1643*I1643</f>
        <v>0</v>
      </c>
      <c r="K1643" s="121">
        <v>1.42E-3</v>
      </c>
      <c r="L1643" s="121">
        <f>H1643*K1643</f>
        <v>1.82328E-2</v>
      </c>
      <c r="M1643" s="121"/>
      <c r="N1643" s="121">
        <f>H1643*M1643</f>
        <v>0</v>
      </c>
      <c r="O1643" s="123">
        <v>21</v>
      </c>
      <c r="P1643" s="123">
        <f>J1643*(O1643/100)</f>
        <v>0</v>
      </c>
      <c r="Q1643" s="123">
        <f>J1643+P1643</f>
        <v>0</v>
      </c>
      <c r="R1643" s="8"/>
      <c r="S1643" s="8"/>
      <c r="T1643" s="8"/>
    </row>
    <row r="1644" spans="1:20" ht="9.75" outlineLevel="5" x14ac:dyDescent="0.2">
      <c r="A1644" s="124"/>
      <c r="B1644" s="125"/>
      <c r="C1644" s="125"/>
      <c r="D1644" s="126"/>
      <c r="E1644" s="131" t="s">
        <v>17</v>
      </c>
      <c r="F1644" s="127" t="s">
        <v>2081</v>
      </c>
      <c r="G1644" s="126"/>
      <c r="H1644" s="128">
        <v>12.84</v>
      </c>
      <c r="I1644" s="129"/>
      <c r="J1644" s="130"/>
      <c r="K1644" s="128"/>
      <c r="L1644" s="128"/>
      <c r="M1644" s="128"/>
      <c r="N1644" s="128"/>
      <c r="O1644" s="130"/>
      <c r="P1644" s="130"/>
      <c r="Q1644" s="130"/>
      <c r="R1644" s="6"/>
      <c r="S1644" s="8"/>
    </row>
    <row r="1645" spans="1:20" ht="7.5" customHeight="1" outlineLevel="5" x14ac:dyDescent="0.15">
      <c r="A1645" s="8"/>
      <c r="B1645" s="80"/>
      <c r="C1645" s="79"/>
      <c r="D1645" s="82"/>
      <c r="E1645" s="37"/>
      <c r="F1645" s="83"/>
      <c r="G1645" s="82"/>
      <c r="H1645" s="84"/>
      <c r="I1645" s="86"/>
      <c r="J1645" s="39"/>
      <c r="K1645" s="43"/>
      <c r="L1645" s="43"/>
      <c r="M1645" s="43"/>
      <c r="N1645" s="43"/>
      <c r="O1645" s="39"/>
      <c r="P1645" s="39"/>
      <c r="Q1645" s="39"/>
      <c r="R1645" s="6"/>
      <c r="S1645" s="8"/>
    </row>
    <row r="1646" spans="1:20" ht="11.25" outlineLevel="4" x14ac:dyDescent="0.2">
      <c r="A1646" s="10"/>
      <c r="B1646" s="116"/>
      <c r="C1646" s="117">
        <v>796</v>
      </c>
      <c r="D1646" s="118" t="s">
        <v>200</v>
      </c>
      <c r="E1646" s="119" t="s">
        <v>2082</v>
      </c>
      <c r="F1646" s="120" t="s">
        <v>2083</v>
      </c>
      <c r="G1646" s="118" t="s">
        <v>338</v>
      </c>
      <c r="H1646" s="121">
        <v>125.56</v>
      </c>
      <c r="I1646" s="122"/>
      <c r="J1646" s="123">
        <f>H1646*I1646</f>
        <v>0</v>
      </c>
      <c r="K1646" s="121">
        <v>9.0000000000000006E-5</v>
      </c>
      <c r="L1646" s="121">
        <f>H1646*K1646</f>
        <v>1.13004E-2</v>
      </c>
      <c r="M1646" s="121"/>
      <c r="N1646" s="121">
        <f>H1646*M1646</f>
        <v>0</v>
      </c>
      <c r="O1646" s="123">
        <v>21</v>
      </c>
      <c r="P1646" s="123">
        <f>J1646*(O1646/100)</f>
        <v>0</v>
      </c>
      <c r="Q1646" s="123">
        <f>J1646+P1646</f>
        <v>0</v>
      </c>
      <c r="R1646" s="8"/>
      <c r="S1646" s="8"/>
      <c r="T1646" s="8"/>
    </row>
    <row r="1647" spans="1:20" ht="9.75" outlineLevel="5" x14ac:dyDescent="0.2">
      <c r="A1647" s="124"/>
      <c r="B1647" s="125"/>
      <c r="C1647" s="125"/>
      <c r="D1647" s="126"/>
      <c r="E1647" s="131" t="s">
        <v>17</v>
      </c>
      <c r="F1647" s="127" t="s">
        <v>2084</v>
      </c>
      <c r="G1647" s="126"/>
      <c r="H1647" s="128">
        <v>0</v>
      </c>
      <c r="I1647" s="129"/>
      <c r="J1647" s="130"/>
      <c r="K1647" s="128"/>
      <c r="L1647" s="128"/>
      <c r="M1647" s="128"/>
      <c r="N1647" s="128"/>
      <c r="O1647" s="130"/>
      <c r="P1647" s="130"/>
      <c r="Q1647" s="130"/>
      <c r="R1647" s="6"/>
      <c r="S1647" s="8"/>
    </row>
    <row r="1648" spans="1:20" ht="9.75" outlineLevel="5" x14ac:dyDescent="0.2">
      <c r="A1648" s="124"/>
      <c r="B1648" s="125"/>
      <c r="C1648" s="125"/>
      <c r="D1648" s="126"/>
      <c r="E1648" s="131"/>
      <c r="F1648" s="127" t="s">
        <v>2085</v>
      </c>
      <c r="G1648" s="126"/>
      <c r="H1648" s="128">
        <v>53.86</v>
      </c>
      <c r="I1648" s="129"/>
      <c r="J1648" s="130"/>
      <c r="K1648" s="128"/>
      <c r="L1648" s="128"/>
      <c r="M1648" s="128"/>
      <c r="N1648" s="128"/>
      <c r="O1648" s="130"/>
      <c r="P1648" s="130"/>
      <c r="Q1648" s="130"/>
      <c r="R1648" s="6"/>
      <c r="S1648" s="8"/>
    </row>
    <row r="1649" spans="1:20" ht="9.75" outlineLevel="5" x14ac:dyDescent="0.2">
      <c r="A1649" s="124"/>
      <c r="B1649" s="125"/>
      <c r="C1649" s="125"/>
      <c r="D1649" s="126"/>
      <c r="E1649" s="131"/>
      <c r="F1649" s="127" t="s">
        <v>2086</v>
      </c>
      <c r="G1649" s="126"/>
      <c r="H1649" s="128">
        <v>35.800000000000004</v>
      </c>
      <c r="I1649" s="129"/>
      <c r="J1649" s="130"/>
      <c r="K1649" s="128"/>
      <c r="L1649" s="128"/>
      <c r="M1649" s="128"/>
      <c r="N1649" s="128"/>
      <c r="O1649" s="130"/>
      <c r="P1649" s="130"/>
      <c r="Q1649" s="130"/>
      <c r="R1649" s="6"/>
      <c r="S1649" s="8"/>
    </row>
    <row r="1650" spans="1:20" ht="9.75" outlineLevel="5" x14ac:dyDescent="0.2">
      <c r="A1650" s="124"/>
      <c r="B1650" s="125"/>
      <c r="C1650" s="125"/>
      <c r="D1650" s="126"/>
      <c r="E1650" s="131"/>
      <c r="F1650" s="127" t="s">
        <v>2087</v>
      </c>
      <c r="G1650" s="126"/>
      <c r="H1650" s="128">
        <v>0</v>
      </c>
      <c r="I1650" s="129"/>
      <c r="J1650" s="130"/>
      <c r="K1650" s="128"/>
      <c r="L1650" s="128"/>
      <c r="M1650" s="128"/>
      <c r="N1650" s="128"/>
      <c r="O1650" s="130"/>
      <c r="P1650" s="130"/>
      <c r="Q1650" s="130"/>
      <c r="R1650" s="6"/>
      <c r="S1650" s="8"/>
    </row>
    <row r="1651" spans="1:20" ht="9.75" outlineLevel="5" x14ac:dyDescent="0.2">
      <c r="A1651" s="124"/>
      <c r="B1651" s="125"/>
      <c r="C1651" s="125"/>
      <c r="D1651" s="126"/>
      <c r="E1651" s="131"/>
      <c r="F1651" s="127" t="s">
        <v>2050</v>
      </c>
      <c r="G1651" s="126"/>
      <c r="H1651" s="128">
        <v>52.189999999999991</v>
      </c>
      <c r="I1651" s="129"/>
      <c r="J1651" s="130"/>
      <c r="K1651" s="128"/>
      <c r="L1651" s="128"/>
      <c r="M1651" s="128"/>
      <c r="N1651" s="128"/>
      <c r="O1651" s="130"/>
      <c r="P1651" s="130"/>
      <c r="Q1651" s="130"/>
      <c r="R1651" s="6"/>
      <c r="S1651" s="8"/>
    </row>
    <row r="1652" spans="1:20" ht="9.75" outlineLevel="5" x14ac:dyDescent="0.2">
      <c r="A1652" s="124"/>
      <c r="B1652" s="125"/>
      <c r="C1652" s="125"/>
      <c r="D1652" s="126"/>
      <c r="E1652" s="131"/>
      <c r="F1652" s="127" t="s">
        <v>2051</v>
      </c>
      <c r="G1652" s="126"/>
      <c r="H1652" s="128">
        <v>-18.7</v>
      </c>
      <c r="I1652" s="129"/>
      <c r="J1652" s="130"/>
      <c r="K1652" s="128"/>
      <c r="L1652" s="128"/>
      <c r="M1652" s="128"/>
      <c r="N1652" s="128"/>
      <c r="O1652" s="130"/>
      <c r="P1652" s="130"/>
      <c r="Q1652" s="130"/>
      <c r="R1652" s="6"/>
      <c r="S1652" s="8"/>
    </row>
    <row r="1653" spans="1:20" ht="9.75" outlineLevel="5" x14ac:dyDescent="0.2">
      <c r="A1653" s="124"/>
      <c r="B1653" s="125"/>
      <c r="C1653" s="125"/>
      <c r="D1653" s="126"/>
      <c r="E1653" s="131"/>
      <c r="F1653" s="127" t="s">
        <v>2052</v>
      </c>
      <c r="G1653" s="126"/>
      <c r="H1653" s="128">
        <v>2.41</v>
      </c>
      <c r="I1653" s="129"/>
      <c r="J1653" s="130"/>
      <c r="K1653" s="128"/>
      <c r="L1653" s="128"/>
      <c r="M1653" s="128"/>
      <c r="N1653" s="128"/>
      <c r="O1653" s="130"/>
      <c r="P1653" s="130"/>
      <c r="Q1653" s="130"/>
      <c r="R1653" s="6"/>
      <c r="S1653" s="8"/>
    </row>
    <row r="1654" spans="1:20" ht="7.5" customHeight="1" outlineLevel="5" x14ac:dyDescent="0.15">
      <c r="A1654" s="8"/>
      <c r="B1654" s="80"/>
      <c r="C1654" s="79"/>
      <c r="D1654" s="82"/>
      <c r="E1654" s="37"/>
      <c r="F1654" s="83"/>
      <c r="G1654" s="82"/>
      <c r="H1654" s="84"/>
      <c r="I1654" s="86"/>
      <c r="J1654" s="39"/>
      <c r="K1654" s="43"/>
      <c r="L1654" s="43"/>
      <c r="M1654" s="43"/>
      <c r="N1654" s="43"/>
      <c r="O1654" s="39"/>
      <c r="P1654" s="39"/>
      <c r="Q1654" s="39"/>
      <c r="R1654" s="6"/>
      <c r="S1654" s="8"/>
    </row>
    <row r="1655" spans="1:20" ht="11.25" outlineLevel="4" x14ac:dyDescent="0.2">
      <c r="A1655" s="10"/>
      <c r="B1655" s="116"/>
      <c r="C1655" s="117">
        <v>797</v>
      </c>
      <c r="D1655" s="118" t="s">
        <v>200</v>
      </c>
      <c r="E1655" s="119" t="s">
        <v>2088</v>
      </c>
      <c r="F1655" s="120" t="s">
        <v>2089</v>
      </c>
      <c r="G1655" s="118" t="s">
        <v>338</v>
      </c>
      <c r="H1655" s="121">
        <v>125.56</v>
      </c>
      <c r="I1655" s="122"/>
      <c r="J1655" s="123">
        <f>H1655*I1655</f>
        <v>0</v>
      </c>
      <c r="K1655" s="121">
        <v>2.0000000000000002E-5</v>
      </c>
      <c r="L1655" s="121">
        <f>H1655*K1655</f>
        <v>2.5112000000000003E-3</v>
      </c>
      <c r="M1655" s="121"/>
      <c r="N1655" s="121">
        <f>H1655*M1655</f>
        <v>0</v>
      </c>
      <c r="O1655" s="123">
        <v>21</v>
      </c>
      <c r="P1655" s="123">
        <f>J1655*(O1655/100)</f>
        <v>0</v>
      </c>
      <c r="Q1655" s="123">
        <f>J1655+P1655</f>
        <v>0</v>
      </c>
      <c r="R1655" s="8"/>
      <c r="S1655" s="8"/>
      <c r="T1655" s="8"/>
    </row>
    <row r="1656" spans="1:20" ht="11.25" outlineLevel="4" x14ac:dyDescent="0.2">
      <c r="A1656" s="10"/>
      <c r="B1656" s="116"/>
      <c r="C1656" s="117">
        <v>798</v>
      </c>
      <c r="D1656" s="118" t="s">
        <v>200</v>
      </c>
      <c r="E1656" s="119" t="s">
        <v>2090</v>
      </c>
      <c r="F1656" s="120" t="s">
        <v>2091</v>
      </c>
      <c r="G1656" s="118" t="s">
        <v>338</v>
      </c>
      <c r="H1656" s="121">
        <v>35.899999999999991</v>
      </c>
      <c r="I1656" s="122"/>
      <c r="J1656" s="123">
        <f>H1656*I1656</f>
        <v>0</v>
      </c>
      <c r="K1656" s="121">
        <v>1.6000000000000001E-4</v>
      </c>
      <c r="L1656" s="121">
        <f>H1656*K1656</f>
        <v>5.7439999999999991E-3</v>
      </c>
      <c r="M1656" s="121"/>
      <c r="N1656" s="121">
        <f>H1656*M1656</f>
        <v>0</v>
      </c>
      <c r="O1656" s="123">
        <v>21</v>
      </c>
      <c r="P1656" s="123">
        <f>J1656*(O1656/100)</f>
        <v>0</v>
      </c>
      <c r="Q1656" s="123">
        <f>J1656+P1656</f>
        <v>0</v>
      </c>
      <c r="R1656" s="8"/>
      <c r="S1656" s="8"/>
      <c r="T1656" s="8"/>
    </row>
    <row r="1657" spans="1:20" ht="9.75" outlineLevel="5" x14ac:dyDescent="0.2">
      <c r="A1657" s="124"/>
      <c r="B1657" s="125"/>
      <c r="C1657" s="125"/>
      <c r="D1657" s="126"/>
      <c r="E1657" s="131" t="s">
        <v>17</v>
      </c>
      <c r="F1657" s="127" t="s">
        <v>2050</v>
      </c>
      <c r="G1657" s="126"/>
      <c r="H1657" s="128">
        <v>52.189999999999991</v>
      </c>
      <c r="I1657" s="129"/>
      <c r="J1657" s="130"/>
      <c r="K1657" s="128"/>
      <c r="L1657" s="128"/>
      <c r="M1657" s="128"/>
      <c r="N1657" s="128"/>
      <c r="O1657" s="130"/>
      <c r="P1657" s="130"/>
      <c r="Q1657" s="130"/>
      <c r="R1657" s="6"/>
      <c r="S1657" s="8"/>
    </row>
    <row r="1658" spans="1:20" ht="9.75" outlineLevel="5" x14ac:dyDescent="0.2">
      <c r="A1658" s="124"/>
      <c r="B1658" s="125"/>
      <c r="C1658" s="125"/>
      <c r="D1658" s="126"/>
      <c r="E1658" s="131"/>
      <c r="F1658" s="127" t="s">
        <v>2051</v>
      </c>
      <c r="G1658" s="126"/>
      <c r="H1658" s="128">
        <v>-18.7</v>
      </c>
      <c r="I1658" s="129"/>
      <c r="J1658" s="130"/>
      <c r="K1658" s="128"/>
      <c r="L1658" s="128"/>
      <c r="M1658" s="128"/>
      <c r="N1658" s="128"/>
      <c r="O1658" s="130"/>
      <c r="P1658" s="130"/>
      <c r="Q1658" s="130"/>
      <c r="R1658" s="6"/>
      <c r="S1658" s="8"/>
    </row>
    <row r="1659" spans="1:20" ht="9.75" outlineLevel="5" x14ac:dyDescent="0.2">
      <c r="A1659" s="124"/>
      <c r="B1659" s="125"/>
      <c r="C1659" s="125"/>
      <c r="D1659" s="126"/>
      <c r="E1659" s="131"/>
      <c r="F1659" s="127" t="s">
        <v>2052</v>
      </c>
      <c r="G1659" s="126"/>
      <c r="H1659" s="128">
        <v>2.41</v>
      </c>
      <c r="I1659" s="129"/>
      <c r="J1659" s="130"/>
      <c r="K1659" s="128"/>
      <c r="L1659" s="128"/>
      <c r="M1659" s="128"/>
      <c r="N1659" s="128"/>
      <c r="O1659" s="130"/>
      <c r="P1659" s="130"/>
      <c r="Q1659" s="130"/>
      <c r="R1659" s="6"/>
      <c r="S1659" s="8"/>
    </row>
    <row r="1660" spans="1:20" ht="7.5" customHeight="1" outlineLevel="5" x14ac:dyDescent="0.15">
      <c r="A1660" s="8"/>
      <c r="B1660" s="80"/>
      <c r="C1660" s="79"/>
      <c r="D1660" s="82"/>
      <c r="E1660" s="37"/>
      <c r="F1660" s="83"/>
      <c r="G1660" s="82"/>
      <c r="H1660" s="84"/>
      <c r="I1660" s="86"/>
      <c r="J1660" s="39"/>
      <c r="K1660" s="43"/>
      <c r="L1660" s="43"/>
      <c r="M1660" s="43"/>
      <c r="N1660" s="43"/>
      <c r="O1660" s="39"/>
      <c r="P1660" s="39"/>
      <c r="Q1660" s="39"/>
      <c r="R1660" s="6"/>
      <c r="S1660" s="8"/>
    </row>
    <row r="1661" spans="1:20" ht="11.25" outlineLevel="4" x14ac:dyDescent="0.2">
      <c r="A1661" s="10"/>
      <c r="B1661" s="116"/>
      <c r="C1661" s="117">
        <v>799</v>
      </c>
      <c r="D1661" s="118" t="s">
        <v>200</v>
      </c>
      <c r="E1661" s="119" t="s">
        <v>2092</v>
      </c>
      <c r="F1661" s="120" t="s">
        <v>2093</v>
      </c>
      <c r="G1661" s="118" t="s">
        <v>338</v>
      </c>
      <c r="H1661" s="121">
        <v>6.1</v>
      </c>
      <c r="I1661" s="122"/>
      <c r="J1661" s="123">
        <f>H1661*I1661</f>
        <v>0</v>
      </c>
      <c r="K1661" s="121">
        <v>2.0000000000000001E-4</v>
      </c>
      <c r="L1661" s="121">
        <f>H1661*K1661</f>
        <v>1.2199999999999999E-3</v>
      </c>
      <c r="M1661" s="121"/>
      <c r="N1661" s="121">
        <f>H1661*M1661</f>
        <v>0</v>
      </c>
      <c r="O1661" s="123">
        <v>21</v>
      </c>
      <c r="P1661" s="123">
        <f>J1661*(O1661/100)</f>
        <v>0</v>
      </c>
      <c r="Q1661" s="123">
        <f>J1661+P1661</f>
        <v>0</v>
      </c>
      <c r="R1661" s="8"/>
      <c r="S1661" s="8"/>
      <c r="T1661" s="8"/>
    </row>
    <row r="1662" spans="1:20" ht="9.75" outlineLevel="5" x14ac:dyDescent="0.2">
      <c r="A1662" s="124"/>
      <c r="B1662" s="125"/>
      <c r="C1662" s="125"/>
      <c r="D1662" s="126"/>
      <c r="E1662" s="131" t="s">
        <v>17</v>
      </c>
      <c r="F1662" s="127" t="s">
        <v>2094</v>
      </c>
      <c r="G1662" s="126"/>
      <c r="H1662" s="128">
        <v>6.1</v>
      </c>
      <c r="I1662" s="129"/>
      <c r="J1662" s="130"/>
      <c r="K1662" s="128"/>
      <c r="L1662" s="128"/>
      <c r="M1662" s="128"/>
      <c r="N1662" s="128"/>
      <c r="O1662" s="130"/>
      <c r="P1662" s="130"/>
      <c r="Q1662" s="130"/>
      <c r="R1662" s="6"/>
      <c r="S1662" s="8"/>
    </row>
    <row r="1663" spans="1:20" ht="7.5" customHeight="1" outlineLevel="5" x14ac:dyDescent="0.15">
      <c r="A1663" s="8"/>
      <c r="B1663" s="80"/>
      <c r="C1663" s="79"/>
      <c r="D1663" s="82"/>
      <c r="E1663" s="37"/>
      <c r="F1663" s="83"/>
      <c r="G1663" s="82"/>
      <c r="H1663" s="84"/>
      <c r="I1663" s="86"/>
      <c r="J1663" s="39"/>
      <c r="K1663" s="43"/>
      <c r="L1663" s="43"/>
      <c r="M1663" s="43"/>
      <c r="N1663" s="43"/>
      <c r="O1663" s="39"/>
      <c r="P1663" s="39"/>
      <c r="Q1663" s="39"/>
      <c r="R1663" s="6"/>
      <c r="S1663" s="8"/>
    </row>
    <row r="1664" spans="1:20" ht="11.25" outlineLevel="4" x14ac:dyDescent="0.2">
      <c r="A1664" s="10"/>
      <c r="B1664" s="116"/>
      <c r="C1664" s="117">
        <v>800</v>
      </c>
      <c r="D1664" s="118" t="s">
        <v>256</v>
      </c>
      <c r="E1664" s="119" t="s">
        <v>2095</v>
      </c>
      <c r="F1664" s="120" t="s">
        <v>2096</v>
      </c>
      <c r="G1664" s="118" t="s">
        <v>338</v>
      </c>
      <c r="H1664" s="121">
        <v>6.7100000000000017</v>
      </c>
      <c r="I1664" s="122"/>
      <c r="J1664" s="123">
        <f>H1664*I1664</f>
        <v>0</v>
      </c>
      <c r="K1664" s="121">
        <v>2.0000000000000001E-4</v>
      </c>
      <c r="L1664" s="121">
        <f>H1664*K1664</f>
        <v>1.3420000000000003E-3</v>
      </c>
      <c r="M1664" s="121"/>
      <c r="N1664" s="121">
        <f>H1664*M1664</f>
        <v>0</v>
      </c>
      <c r="O1664" s="123">
        <v>21</v>
      </c>
      <c r="P1664" s="123">
        <f>J1664*(O1664/100)</f>
        <v>0</v>
      </c>
      <c r="Q1664" s="123">
        <f>J1664+P1664</f>
        <v>0</v>
      </c>
      <c r="R1664" s="8"/>
      <c r="S1664" s="8"/>
      <c r="T1664" s="8"/>
    </row>
    <row r="1665" spans="1:20" ht="11.25" outlineLevel="4" x14ac:dyDescent="0.2">
      <c r="A1665" s="10"/>
      <c r="B1665" s="116"/>
      <c r="C1665" s="117">
        <v>801</v>
      </c>
      <c r="D1665" s="118" t="s">
        <v>200</v>
      </c>
      <c r="E1665" s="119" t="s">
        <v>2097</v>
      </c>
      <c r="F1665" s="120" t="s">
        <v>2098</v>
      </c>
      <c r="G1665" s="118" t="s">
        <v>332</v>
      </c>
      <c r="H1665" s="121">
        <v>2</v>
      </c>
      <c r="I1665" s="122"/>
      <c r="J1665" s="123">
        <f>H1665*I1665</f>
        <v>0</v>
      </c>
      <c r="K1665" s="121"/>
      <c r="L1665" s="121">
        <f>H1665*K1665</f>
        <v>0</v>
      </c>
      <c r="M1665" s="121"/>
      <c r="N1665" s="121">
        <f>H1665*M1665</f>
        <v>0</v>
      </c>
      <c r="O1665" s="123">
        <v>21</v>
      </c>
      <c r="P1665" s="123">
        <f>J1665*(O1665/100)</f>
        <v>0</v>
      </c>
      <c r="Q1665" s="123">
        <f>J1665+P1665</f>
        <v>0</v>
      </c>
      <c r="R1665" s="8"/>
      <c r="S1665" s="8"/>
      <c r="T1665" s="8"/>
    </row>
    <row r="1666" spans="1:20" ht="11.25" outlineLevel="4" x14ac:dyDescent="0.2">
      <c r="A1666" s="10"/>
      <c r="B1666" s="116"/>
      <c r="C1666" s="117">
        <v>802</v>
      </c>
      <c r="D1666" s="118" t="s">
        <v>256</v>
      </c>
      <c r="E1666" s="119" t="s">
        <v>2099</v>
      </c>
      <c r="F1666" s="120" t="s">
        <v>2100</v>
      </c>
      <c r="G1666" s="118" t="s">
        <v>332</v>
      </c>
      <c r="H1666" s="121">
        <v>2</v>
      </c>
      <c r="I1666" s="122"/>
      <c r="J1666" s="123">
        <f>H1666*I1666</f>
        <v>0</v>
      </c>
      <c r="K1666" s="121">
        <v>1.0200000000000001E-3</v>
      </c>
      <c r="L1666" s="121">
        <f>H1666*K1666</f>
        <v>2.0400000000000001E-3</v>
      </c>
      <c r="M1666" s="121"/>
      <c r="N1666" s="121">
        <f>H1666*M1666</f>
        <v>0</v>
      </c>
      <c r="O1666" s="123">
        <v>21</v>
      </c>
      <c r="P1666" s="123">
        <f>J1666*(O1666/100)</f>
        <v>0</v>
      </c>
      <c r="Q1666" s="123">
        <f>J1666+P1666</f>
        <v>0</v>
      </c>
      <c r="R1666" s="8"/>
      <c r="S1666" s="8"/>
      <c r="T1666" s="8"/>
    </row>
    <row r="1667" spans="1:20" ht="11.25" outlineLevel="4" x14ac:dyDescent="0.2">
      <c r="A1667" s="10"/>
      <c r="B1667" s="116"/>
      <c r="C1667" s="117">
        <v>803</v>
      </c>
      <c r="D1667" s="118" t="s">
        <v>200</v>
      </c>
      <c r="E1667" s="119" t="s">
        <v>2101</v>
      </c>
      <c r="F1667" s="120" t="s">
        <v>2102</v>
      </c>
      <c r="G1667" s="118" t="s">
        <v>262</v>
      </c>
      <c r="H1667" s="121">
        <v>137.83000000000001</v>
      </c>
      <c r="I1667" s="122"/>
      <c r="J1667" s="123">
        <f>H1667*I1667</f>
        <v>0</v>
      </c>
      <c r="K1667" s="121">
        <v>5.0000000000000002E-5</v>
      </c>
      <c r="L1667" s="121">
        <f>H1667*K1667</f>
        <v>6.8915000000000009E-3</v>
      </c>
      <c r="M1667" s="121"/>
      <c r="N1667" s="121">
        <f>H1667*M1667</f>
        <v>0</v>
      </c>
      <c r="O1667" s="123">
        <v>21</v>
      </c>
      <c r="P1667" s="123">
        <f>J1667*(O1667/100)</f>
        <v>0</v>
      </c>
      <c r="Q1667" s="123">
        <f>J1667+P1667</f>
        <v>0</v>
      </c>
      <c r="R1667" s="8"/>
      <c r="S1667" s="8"/>
      <c r="T1667" s="8"/>
    </row>
    <row r="1668" spans="1:20" ht="11.25" outlineLevel="4" x14ac:dyDescent="0.2">
      <c r="A1668" s="10"/>
      <c r="B1668" s="116"/>
      <c r="C1668" s="117">
        <v>804</v>
      </c>
      <c r="D1668" s="118" t="s">
        <v>200</v>
      </c>
      <c r="E1668" s="119" t="s">
        <v>2103</v>
      </c>
      <c r="F1668" s="120" t="s">
        <v>2104</v>
      </c>
      <c r="G1668" s="118" t="s">
        <v>259</v>
      </c>
      <c r="H1668" s="121">
        <v>5.2602277499999994</v>
      </c>
      <c r="I1668" s="122"/>
      <c r="J1668" s="123">
        <f>H1668*I1668</f>
        <v>0</v>
      </c>
      <c r="K1668" s="121"/>
      <c r="L1668" s="121">
        <f>H1668*K1668</f>
        <v>0</v>
      </c>
      <c r="M1668" s="121"/>
      <c r="N1668" s="121">
        <f>H1668*M1668</f>
        <v>0</v>
      </c>
      <c r="O1668" s="123">
        <v>21</v>
      </c>
      <c r="P1668" s="123">
        <f>J1668*(O1668/100)</f>
        <v>0</v>
      </c>
      <c r="Q1668" s="123">
        <f>J1668+P1668</f>
        <v>0</v>
      </c>
      <c r="R1668" s="8"/>
      <c r="S1668" s="8"/>
      <c r="T1668" s="8"/>
    </row>
    <row r="1669" spans="1:20" outlineLevel="4" x14ac:dyDescent="0.15">
      <c r="B1669" s="6"/>
      <c r="C1669" s="6"/>
      <c r="D1669" s="6"/>
      <c r="E1669" s="6"/>
      <c r="F1669" s="6"/>
      <c r="G1669" s="6"/>
      <c r="H1669" s="6"/>
      <c r="I1669" s="8"/>
      <c r="J1669" s="8"/>
      <c r="K1669" s="6"/>
      <c r="L1669" s="6"/>
      <c r="M1669" s="6"/>
      <c r="N1669" s="6"/>
      <c r="O1669" s="6"/>
      <c r="P1669" s="8"/>
      <c r="Q1669" s="8"/>
    </row>
    <row r="1670" spans="1:20" ht="10.5" outlineLevel="3" x14ac:dyDescent="0.15">
      <c r="A1670" s="73" t="s">
        <v>114</v>
      </c>
      <c r="B1670" s="109">
        <v>4</v>
      </c>
      <c r="C1670" s="110"/>
      <c r="D1670" s="111" t="s">
        <v>199</v>
      </c>
      <c r="E1670" s="111"/>
      <c r="F1670" s="112" t="s">
        <v>115</v>
      </c>
      <c r="G1670" s="111"/>
      <c r="H1670" s="113"/>
      <c r="I1670" s="114"/>
      <c r="J1670" s="75">
        <f>SUBTOTAL(9,J1671:J1687)</f>
        <v>0</v>
      </c>
      <c r="K1670" s="113"/>
      <c r="L1670" s="76">
        <f>SUBTOTAL(9,L1671:L1687)</f>
        <v>0.99163610000000002</v>
      </c>
      <c r="M1670" s="113"/>
      <c r="N1670" s="76">
        <f>SUBTOTAL(9,N1671:N1687)</f>
        <v>0</v>
      </c>
      <c r="O1670" s="115"/>
      <c r="P1670" s="75">
        <f>SUBTOTAL(9,P1671:P1687)</f>
        <v>0</v>
      </c>
      <c r="Q1670" s="75">
        <f>SUBTOTAL(9,Q1671:Q1687)</f>
        <v>0</v>
      </c>
      <c r="R1670" s="6"/>
      <c r="S1670" s="8"/>
      <c r="T1670" s="8"/>
    </row>
    <row r="1671" spans="1:20" ht="11.25" outlineLevel="4" x14ac:dyDescent="0.2">
      <c r="A1671" s="10"/>
      <c r="B1671" s="116"/>
      <c r="C1671" s="117">
        <v>805</v>
      </c>
      <c r="D1671" s="118" t="s">
        <v>200</v>
      </c>
      <c r="E1671" s="119" t="s">
        <v>2105</v>
      </c>
      <c r="F1671" s="120" t="s">
        <v>2106</v>
      </c>
      <c r="G1671" s="118" t="s">
        <v>262</v>
      </c>
      <c r="H1671" s="121">
        <v>106.54</v>
      </c>
      <c r="I1671" s="122"/>
      <c r="J1671" s="123">
        <f>H1671*I1671</f>
        <v>0</v>
      </c>
      <c r="K1671" s="121"/>
      <c r="L1671" s="121">
        <f>H1671*K1671</f>
        <v>0</v>
      </c>
      <c r="M1671" s="121"/>
      <c r="N1671" s="121">
        <f>H1671*M1671</f>
        <v>0</v>
      </c>
      <c r="O1671" s="123">
        <v>21</v>
      </c>
      <c r="P1671" s="123">
        <f>J1671*(O1671/100)</f>
        <v>0</v>
      </c>
      <c r="Q1671" s="123">
        <f>J1671+P1671</f>
        <v>0</v>
      </c>
      <c r="R1671" s="8"/>
      <c r="S1671" s="8"/>
      <c r="T1671" s="8"/>
    </row>
    <row r="1672" spans="1:20" ht="11.25" outlineLevel="4" x14ac:dyDescent="0.2">
      <c r="A1672" s="10"/>
      <c r="B1672" s="116"/>
      <c r="C1672" s="117">
        <v>806</v>
      </c>
      <c r="D1672" s="118" t="s">
        <v>200</v>
      </c>
      <c r="E1672" s="119" t="s">
        <v>2107</v>
      </c>
      <c r="F1672" s="120" t="s">
        <v>2108</v>
      </c>
      <c r="G1672" s="118" t="s">
        <v>262</v>
      </c>
      <c r="H1672" s="121">
        <v>106.54</v>
      </c>
      <c r="I1672" s="122"/>
      <c r="J1672" s="123">
        <f>H1672*I1672</f>
        <v>0</v>
      </c>
      <c r="K1672" s="121">
        <v>3.0000000000000001E-5</v>
      </c>
      <c r="L1672" s="121">
        <f>H1672*K1672</f>
        <v>3.1962000000000002E-3</v>
      </c>
      <c r="M1672" s="121"/>
      <c r="N1672" s="121">
        <f>H1672*M1672</f>
        <v>0</v>
      </c>
      <c r="O1672" s="123">
        <v>21</v>
      </c>
      <c r="P1672" s="123">
        <f>J1672*(O1672/100)</f>
        <v>0</v>
      </c>
      <c r="Q1672" s="123">
        <f>J1672+P1672</f>
        <v>0</v>
      </c>
      <c r="R1672" s="8"/>
      <c r="S1672" s="8"/>
      <c r="T1672" s="8"/>
    </row>
    <row r="1673" spans="1:20" ht="11.25" outlineLevel="4" x14ac:dyDescent="0.2">
      <c r="A1673" s="10"/>
      <c r="B1673" s="116"/>
      <c r="C1673" s="117">
        <v>807</v>
      </c>
      <c r="D1673" s="118" t="s">
        <v>200</v>
      </c>
      <c r="E1673" s="119" t="s">
        <v>2109</v>
      </c>
      <c r="F1673" s="120" t="s">
        <v>2110</v>
      </c>
      <c r="G1673" s="118" t="s">
        <v>262</v>
      </c>
      <c r="H1673" s="121">
        <v>106.54</v>
      </c>
      <c r="I1673" s="122"/>
      <c r="J1673" s="123">
        <f>H1673*I1673</f>
        <v>0</v>
      </c>
      <c r="K1673" s="121">
        <v>4.5500000000000002E-3</v>
      </c>
      <c r="L1673" s="121">
        <f>H1673*K1673</f>
        <v>0.48475700000000005</v>
      </c>
      <c r="M1673" s="121"/>
      <c r="N1673" s="121">
        <f>H1673*M1673</f>
        <v>0</v>
      </c>
      <c r="O1673" s="123">
        <v>21</v>
      </c>
      <c r="P1673" s="123">
        <f>J1673*(O1673/100)</f>
        <v>0</v>
      </c>
      <c r="Q1673" s="123">
        <f>J1673+P1673</f>
        <v>0</v>
      </c>
      <c r="R1673" s="8"/>
      <c r="S1673" s="8"/>
      <c r="T1673" s="8"/>
    </row>
    <row r="1674" spans="1:20" ht="11.25" outlineLevel="4" x14ac:dyDescent="0.2">
      <c r="A1674" s="10"/>
      <c r="B1674" s="116"/>
      <c r="C1674" s="117">
        <v>808</v>
      </c>
      <c r="D1674" s="118" t="s">
        <v>200</v>
      </c>
      <c r="E1674" s="119" t="s">
        <v>2111</v>
      </c>
      <c r="F1674" s="120" t="s">
        <v>2112</v>
      </c>
      <c r="G1674" s="118" t="s">
        <v>262</v>
      </c>
      <c r="H1674" s="121">
        <v>106.54</v>
      </c>
      <c r="I1674" s="122"/>
      <c r="J1674" s="123">
        <f>H1674*I1674</f>
        <v>0</v>
      </c>
      <c r="K1674" s="121">
        <v>2.9999999999999997E-4</v>
      </c>
      <c r="L1674" s="121">
        <f>H1674*K1674</f>
        <v>3.1961999999999997E-2</v>
      </c>
      <c r="M1674" s="121"/>
      <c r="N1674" s="121">
        <f>H1674*M1674</f>
        <v>0</v>
      </c>
      <c r="O1674" s="123">
        <v>21</v>
      </c>
      <c r="P1674" s="123">
        <f>J1674*(O1674/100)</f>
        <v>0</v>
      </c>
      <c r="Q1674" s="123">
        <f>J1674+P1674</f>
        <v>0</v>
      </c>
      <c r="R1674" s="8"/>
      <c r="S1674" s="8"/>
      <c r="T1674" s="8"/>
    </row>
    <row r="1675" spans="1:20" ht="9.75" outlineLevel="5" x14ac:dyDescent="0.2">
      <c r="A1675" s="124"/>
      <c r="B1675" s="125"/>
      <c r="C1675" s="125"/>
      <c r="D1675" s="126"/>
      <c r="E1675" s="131" t="s">
        <v>17</v>
      </c>
      <c r="F1675" s="127" t="s">
        <v>832</v>
      </c>
      <c r="G1675" s="126"/>
      <c r="H1675" s="128">
        <v>106.54</v>
      </c>
      <c r="I1675" s="129"/>
      <c r="J1675" s="130"/>
      <c r="K1675" s="128"/>
      <c r="L1675" s="128"/>
      <c r="M1675" s="128"/>
      <c r="N1675" s="128"/>
      <c r="O1675" s="130"/>
      <c r="P1675" s="130"/>
      <c r="Q1675" s="130"/>
      <c r="R1675" s="6"/>
      <c r="S1675" s="8"/>
    </row>
    <row r="1676" spans="1:20" ht="7.5" customHeight="1" outlineLevel="5" x14ac:dyDescent="0.15">
      <c r="A1676" s="8"/>
      <c r="B1676" s="80"/>
      <c r="C1676" s="79"/>
      <c r="D1676" s="82"/>
      <c r="E1676" s="37"/>
      <c r="F1676" s="83"/>
      <c r="G1676" s="82"/>
      <c r="H1676" s="84"/>
      <c r="I1676" s="86"/>
      <c r="J1676" s="39"/>
      <c r="K1676" s="43"/>
      <c r="L1676" s="43"/>
      <c r="M1676" s="43"/>
      <c r="N1676" s="43"/>
      <c r="O1676" s="39"/>
      <c r="P1676" s="39"/>
      <c r="Q1676" s="39"/>
      <c r="R1676" s="6"/>
      <c r="S1676" s="8"/>
    </row>
    <row r="1677" spans="1:20" ht="22.5" outlineLevel="4" x14ac:dyDescent="0.2">
      <c r="A1677" s="10"/>
      <c r="B1677" s="116"/>
      <c r="C1677" s="117">
        <v>809</v>
      </c>
      <c r="D1677" s="118" t="s">
        <v>256</v>
      </c>
      <c r="E1677" s="119" t="s">
        <v>2113</v>
      </c>
      <c r="F1677" s="120" t="s">
        <v>2114</v>
      </c>
      <c r="G1677" s="118" t="s">
        <v>262</v>
      </c>
      <c r="H1677" s="121">
        <v>117.194</v>
      </c>
      <c r="I1677" s="122"/>
      <c r="J1677" s="123">
        <f>H1677*I1677</f>
        <v>0</v>
      </c>
      <c r="K1677" s="121">
        <v>3.5999999999999999E-3</v>
      </c>
      <c r="L1677" s="121">
        <f>H1677*K1677</f>
        <v>0.42189840000000001</v>
      </c>
      <c r="M1677" s="121"/>
      <c r="N1677" s="121">
        <f>H1677*M1677</f>
        <v>0</v>
      </c>
      <c r="O1677" s="123">
        <v>21</v>
      </c>
      <c r="P1677" s="123">
        <f>J1677*(O1677/100)</f>
        <v>0</v>
      </c>
      <c r="Q1677" s="123">
        <f>J1677+P1677</f>
        <v>0</v>
      </c>
      <c r="R1677" s="8"/>
      <c r="S1677" s="8"/>
      <c r="T1677" s="8"/>
    </row>
    <row r="1678" spans="1:20" ht="11.25" outlineLevel="4" x14ac:dyDescent="0.2">
      <c r="A1678" s="10"/>
      <c r="B1678" s="116"/>
      <c r="C1678" s="117">
        <v>810</v>
      </c>
      <c r="D1678" s="118" t="s">
        <v>200</v>
      </c>
      <c r="E1678" s="119" t="s">
        <v>2115</v>
      </c>
      <c r="F1678" s="120" t="s">
        <v>2116</v>
      </c>
      <c r="G1678" s="118" t="s">
        <v>338</v>
      </c>
      <c r="H1678" s="121">
        <v>76.649999999999991</v>
      </c>
      <c r="I1678" s="122"/>
      <c r="J1678" s="123">
        <f>H1678*I1678</f>
        <v>0</v>
      </c>
      <c r="K1678" s="121">
        <v>1.0000000000000001E-5</v>
      </c>
      <c r="L1678" s="121">
        <f>H1678*K1678</f>
        <v>7.6649999999999993E-4</v>
      </c>
      <c r="M1678" s="121"/>
      <c r="N1678" s="121">
        <f>H1678*M1678</f>
        <v>0</v>
      </c>
      <c r="O1678" s="123">
        <v>21</v>
      </c>
      <c r="P1678" s="123">
        <f>J1678*(O1678/100)</f>
        <v>0</v>
      </c>
      <c r="Q1678" s="123">
        <f>J1678+P1678</f>
        <v>0</v>
      </c>
      <c r="R1678" s="8"/>
      <c r="S1678" s="8"/>
      <c r="T1678" s="8"/>
    </row>
    <row r="1679" spans="1:20" ht="9.75" outlineLevel="5" x14ac:dyDescent="0.2">
      <c r="A1679" s="124"/>
      <c r="B1679" s="125"/>
      <c r="C1679" s="125"/>
      <c r="D1679" s="126"/>
      <c r="E1679" s="131" t="s">
        <v>17</v>
      </c>
      <c r="F1679" s="127" t="s">
        <v>2117</v>
      </c>
      <c r="G1679" s="126"/>
      <c r="H1679" s="128">
        <v>87.55</v>
      </c>
      <c r="I1679" s="129"/>
      <c r="J1679" s="130"/>
      <c r="K1679" s="128"/>
      <c r="L1679" s="128"/>
      <c r="M1679" s="128"/>
      <c r="N1679" s="128"/>
      <c r="O1679" s="130"/>
      <c r="P1679" s="130"/>
      <c r="Q1679" s="130"/>
      <c r="R1679" s="6"/>
      <c r="S1679" s="8"/>
    </row>
    <row r="1680" spans="1:20" ht="9.75" outlineLevel="5" x14ac:dyDescent="0.2">
      <c r="A1680" s="124"/>
      <c r="B1680" s="125"/>
      <c r="C1680" s="125"/>
      <c r="D1680" s="126"/>
      <c r="E1680" s="131"/>
      <c r="F1680" s="127" t="s">
        <v>2118</v>
      </c>
      <c r="G1680" s="126"/>
      <c r="H1680" s="128">
        <v>-12.100000000000003</v>
      </c>
      <c r="I1680" s="129"/>
      <c r="J1680" s="130"/>
      <c r="K1680" s="128"/>
      <c r="L1680" s="128"/>
      <c r="M1680" s="128"/>
      <c r="N1680" s="128"/>
      <c r="O1680" s="130"/>
      <c r="P1680" s="130"/>
      <c r="Q1680" s="130"/>
      <c r="R1680" s="6"/>
      <c r="S1680" s="8"/>
    </row>
    <row r="1681" spans="1:20" ht="9.75" outlineLevel="5" x14ac:dyDescent="0.2">
      <c r="A1681" s="124"/>
      <c r="B1681" s="125"/>
      <c r="C1681" s="125"/>
      <c r="D1681" s="126"/>
      <c r="E1681" s="131"/>
      <c r="F1681" s="127" t="s">
        <v>2119</v>
      </c>
      <c r="G1681" s="126"/>
      <c r="H1681" s="128">
        <v>1.2000000000000002</v>
      </c>
      <c r="I1681" s="129"/>
      <c r="J1681" s="130"/>
      <c r="K1681" s="128"/>
      <c r="L1681" s="128"/>
      <c r="M1681" s="128"/>
      <c r="N1681" s="128"/>
      <c r="O1681" s="130"/>
      <c r="P1681" s="130"/>
      <c r="Q1681" s="130"/>
      <c r="R1681" s="6"/>
      <c r="S1681" s="8"/>
    </row>
    <row r="1682" spans="1:20" ht="7.5" customHeight="1" outlineLevel="5" x14ac:dyDescent="0.15">
      <c r="A1682" s="8"/>
      <c r="B1682" s="80"/>
      <c r="C1682" s="79"/>
      <c r="D1682" s="82"/>
      <c r="E1682" s="37"/>
      <c r="F1682" s="83"/>
      <c r="G1682" s="82"/>
      <c r="H1682" s="84"/>
      <c r="I1682" s="86"/>
      <c r="J1682" s="39"/>
      <c r="K1682" s="43"/>
      <c r="L1682" s="43"/>
      <c r="M1682" s="43"/>
      <c r="N1682" s="43"/>
      <c r="O1682" s="39"/>
      <c r="P1682" s="39"/>
      <c r="Q1682" s="39"/>
      <c r="R1682" s="6"/>
      <c r="S1682" s="8"/>
    </row>
    <row r="1683" spans="1:20" ht="11.25" outlineLevel="4" x14ac:dyDescent="0.2">
      <c r="A1683" s="10"/>
      <c r="B1683" s="116"/>
      <c r="C1683" s="117">
        <v>811</v>
      </c>
      <c r="D1683" s="118" t="s">
        <v>256</v>
      </c>
      <c r="E1683" s="119" t="s">
        <v>2120</v>
      </c>
      <c r="F1683" s="120" t="s">
        <v>2121</v>
      </c>
      <c r="G1683" s="118" t="s">
        <v>338</v>
      </c>
      <c r="H1683" s="121">
        <v>84.314999999999998</v>
      </c>
      <c r="I1683" s="122"/>
      <c r="J1683" s="123">
        <f>H1683*I1683</f>
        <v>0</v>
      </c>
      <c r="K1683" s="121">
        <v>5.0000000000000001E-4</v>
      </c>
      <c r="L1683" s="121">
        <f>H1683*K1683</f>
        <v>4.2157500000000001E-2</v>
      </c>
      <c r="M1683" s="121"/>
      <c r="N1683" s="121">
        <f>H1683*M1683</f>
        <v>0</v>
      </c>
      <c r="O1683" s="123">
        <v>21</v>
      </c>
      <c r="P1683" s="123">
        <f>J1683*(O1683/100)</f>
        <v>0</v>
      </c>
      <c r="Q1683" s="123">
        <f>J1683+P1683</f>
        <v>0</v>
      </c>
      <c r="R1683" s="8"/>
      <c r="S1683" s="8"/>
      <c r="T1683" s="8"/>
    </row>
    <row r="1684" spans="1:20" ht="11.25" outlineLevel="4" x14ac:dyDescent="0.2">
      <c r="A1684" s="10"/>
      <c r="B1684" s="116"/>
      <c r="C1684" s="117">
        <v>812</v>
      </c>
      <c r="D1684" s="118" t="s">
        <v>200</v>
      </c>
      <c r="E1684" s="119" t="s">
        <v>2122</v>
      </c>
      <c r="F1684" s="120" t="s">
        <v>2123</v>
      </c>
      <c r="G1684" s="118" t="s">
        <v>338</v>
      </c>
      <c r="H1684" s="121">
        <v>76.649999999999991</v>
      </c>
      <c r="I1684" s="122"/>
      <c r="J1684" s="123">
        <f>H1684*I1684</f>
        <v>0</v>
      </c>
      <c r="K1684" s="121">
        <v>9.0000000000000006E-5</v>
      </c>
      <c r="L1684" s="121">
        <f>H1684*K1684</f>
        <v>6.8984999999999993E-3</v>
      </c>
      <c r="M1684" s="121"/>
      <c r="N1684" s="121">
        <f>H1684*M1684</f>
        <v>0</v>
      </c>
      <c r="O1684" s="123">
        <v>21</v>
      </c>
      <c r="P1684" s="123">
        <f>J1684*(O1684/100)</f>
        <v>0</v>
      </c>
      <c r="Q1684" s="123">
        <f>J1684+P1684</f>
        <v>0</v>
      </c>
      <c r="R1684" s="8"/>
      <c r="S1684" s="8"/>
      <c r="T1684" s="8"/>
    </row>
    <row r="1685" spans="1:20" ht="11.25" outlineLevel="4" x14ac:dyDescent="0.2">
      <c r="A1685" s="10"/>
      <c r="B1685" s="116"/>
      <c r="C1685" s="117">
        <v>813</v>
      </c>
      <c r="D1685" s="118" t="s">
        <v>200</v>
      </c>
      <c r="E1685" s="119" t="s">
        <v>2124</v>
      </c>
      <c r="F1685" s="120" t="s">
        <v>2125</v>
      </c>
      <c r="G1685" s="118" t="s">
        <v>262</v>
      </c>
      <c r="H1685" s="121">
        <v>106.54</v>
      </c>
      <c r="I1685" s="122"/>
      <c r="J1685" s="123">
        <f>H1685*I1685</f>
        <v>0</v>
      </c>
      <c r="K1685" s="121"/>
      <c r="L1685" s="121">
        <f>H1685*K1685</f>
        <v>0</v>
      </c>
      <c r="M1685" s="121"/>
      <c r="N1685" s="121">
        <f>H1685*M1685</f>
        <v>0</v>
      </c>
      <c r="O1685" s="123">
        <v>21</v>
      </c>
      <c r="P1685" s="123">
        <f>J1685*(O1685/100)</f>
        <v>0</v>
      </c>
      <c r="Q1685" s="123">
        <f>J1685+P1685</f>
        <v>0</v>
      </c>
      <c r="R1685" s="8"/>
      <c r="S1685" s="8"/>
      <c r="T1685" s="8"/>
    </row>
    <row r="1686" spans="1:20" ht="11.25" outlineLevel="4" x14ac:dyDescent="0.2">
      <c r="A1686" s="10"/>
      <c r="B1686" s="116"/>
      <c r="C1686" s="117">
        <v>814</v>
      </c>
      <c r="D1686" s="118" t="s">
        <v>200</v>
      </c>
      <c r="E1686" s="119" t="s">
        <v>2126</v>
      </c>
      <c r="F1686" s="120" t="s">
        <v>2127</v>
      </c>
      <c r="G1686" s="118" t="s">
        <v>259</v>
      </c>
      <c r="H1686" s="121">
        <v>0.99163610000000002</v>
      </c>
      <c r="I1686" s="122"/>
      <c r="J1686" s="123">
        <f>H1686*I1686</f>
        <v>0</v>
      </c>
      <c r="K1686" s="121"/>
      <c r="L1686" s="121">
        <f>H1686*K1686</f>
        <v>0</v>
      </c>
      <c r="M1686" s="121"/>
      <c r="N1686" s="121">
        <f>H1686*M1686</f>
        <v>0</v>
      </c>
      <c r="O1686" s="123">
        <v>21</v>
      </c>
      <c r="P1686" s="123">
        <f>J1686*(O1686/100)</f>
        <v>0</v>
      </c>
      <c r="Q1686" s="123">
        <f>J1686+P1686</f>
        <v>0</v>
      </c>
      <c r="R1686" s="8"/>
      <c r="S1686" s="8"/>
      <c r="T1686" s="8"/>
    </row>
    <row r="1687" spans="1:20" outlineLevel="4" x14ac:dyDescent="0.15">
      <c r="B1687" s="6"/>
      <c r="C1687" s="6"/>
      <c r="D1687" s="6"/>
      <c r="E1687" s="6"/>
      <c r="F1687" s="6"/>
      <c r="G1687" s="6"/>
      <c r="H1687" s="6"/>
      <c r="I1687" s="8"/>
      <c r="J1687" s="8"/>
      <c r="K1687" s="6"/>
      <c r="L1687" s="6"/>
      <c r="M1687" s="6"/>
      <c r="N1687" s="6"/>
      <c r="O1687" s="6"/>
      <c r="P1687" s="8"/>
      <c r="Q1687" s="8"/>
    </row>
    <row r="1688" spans="1:20" ht="10.5" outlineLevel="3" x14ac:dyDescent="0.15">
      <c r="A1688" s="73" t="s">
        <v>116</v>
      </c>
      <c r="B1688" s="109">
        <v>4</v>
      </c>
      <c r="C1688" s="110"/>
      <c r="D1688" s="111" t="s">
        <v>199</v>
      </c>
      <c r="E1688" s="111"/>
      <c r="F1688" s="112" t="s">
        <v>117</v>
      </c>
      <c r="G1688" s="111"/>
      <c r="H1688" s="113"/>
      <c r="I1688" s="114"/>
      <c r="J1688" s="75">
        <f>SUBTOTAL(9,J1689:J1701)</f>
        <v>0</v>
      </c>
      <c r="K1688" s="113"/>
      <c r="L1688" s="76">
        <f>SUBTOTAL(9,L1689:L1701)</f>
        <v>0.77723060000000022</v>
      </c>
      <c r="M1688" s="113"/>
      <c r="N1688" s="76">
        <f>SUBTOTAL(9,N1689:N1701)</f>
        <v>0</v>
      </c>
      <c r="O1688" s="115"/>
      <c r="P1688" s="75">
        <f>SUBTOTAL(9,P1689:P1701)</f>
        <v>0</v>
      </c>
      <c r="Q1688" s="75">
        <f>SUBTOTAL(9,Q1689:Q1701)</f>
        <v>0</v>
      </c>
      <c r="R1688" s="6"/>
      <c r="S1688" s="8"/>
      <c r="T1688" s="8"/>
    </row>
    <row r="1689" spans="1:20" ht="11.25" outlineLevel="4" x14ac:dyDescent="0.2">
      <c r="A1689" s="10"/>
      <c r="B1689" s="116"/>
      <c r="C1689" s="117">
        <v>815</v>
      </c>
      <c r="D1689" s="118" t="s">
        <v>200</v>
      </c>
      <c r="E1689" s="119" t="s">
        <v>2128</v>
      </c>
      <c r="F1689" s="120" t="s">
        <v>2129</v>
      </c>
      <c r="G1689" s="118" t="s">
        <v>262</v>
      </c>
      <c r="H1689" s="121">
        <v>138.82000000000002</v>
      </c>
      <c r="I1689" s="122"/>
      <c r="J1689" s="123">
        <f>H1689*I1689</f>
        <v>0</v>
      </c>
      <c r="K1689" s="121"/>
      <c r="L1689" s="121">
        <f>H1689*K1689</f>
        <v>0</v>
      </c>
      <c r="M1689" s="121"/>
      <c r="N1689" s="121">
        <f>H1689*M1689</f>
        <v>0</v>
      </c>
      <c r="O1689" s="123">
        <v>21</v>
      </c>
      <c r="P1689" s="123">
        <f>J1689*(O1689/100)</f>
        <v>0</v>
      </c>
      <c r="Q1689" s="123">
        <f>J1689+P1689</f>
        <v>0</v>
      </c>
      <c r="R1689" s="8"/>
      <c r="S1689" s="8"/>
      <c r="T1689" s="8"/>
    </row>
    <row r="1690" spans="1:20" ht="11.25" outlineLevel="4" x14ac:dyDescent="0.2">
      <c r="A1690" s="10"/>
      <c r="B1690" s="116"/>
      <c r="C1690" s="117">
        <v>816</v>
      </c>
      <c r="D1690" s="118" t="s">
        <v>200</v>
      </c>
      <c r="E1690" s="119" t="s">
        <v>2130</v>
      </c>
      <c r="F1690" s="120" t="s">
        <v>2131</v>
      </c>
      <c r="G1690" s="118" t="s">
        <v>262</v>
      </c>
      <c r="H1690" s="121">
        <v>138.82000000000002</v>
      </c>
      <c r="I1690" s="122"/>
      <c r="J1690" s="123">
        <f>H1690*I1690</f>
        <v>0</v>
      </c>
      <c r="K1690" s="121">
        <v>4.0000000000000003E-5</v>
      </c>
      <c r="L1690" s="121">
        <f>H1690*K1690</f>
        <v>5.552800000000001E-3</v>
      </c>
      <c r="M1690" s="121"/>
      <c r="N1690" s="121">
        <f>H1690*M1690</f>
        <v>0</v>
      </c>
      <c r="O1690" s="123">
        <v>21</v>
      </c>
      <c r="P1690" s="123">
        <f>J1690*(O1690/100)</f>
        <v>0</v>
      </c>
      <c r="Q1690" s="123">
        <f>J1690+P1690</f>
        <v>0</v>
      </c>
      <c r="R1690" s="8"/>
      <c r="S1690" s="8"/>
      <c r="T1690" s="8"/>
    </row>
    <row r="1691" spans="1:20" ht="11.25" outlineLevel="4" x14ac:dyDescent="0.2">
      <c r="A1691" s="10"/>
      <c r="B1691" s="116"/>
      <c r="C1691" s="117">
        <v>817</v>
      </c>
      <c r="D1691" s="118" t="s">
        <v>200</v>
      </c>
      <c r="E1691" s="119" t="s">
        <v>2132</v>
      </c>
      <c r="F1691" s="120" t="s">
        <v>2133</v>
      </c>
      <c r="G1691" s="118" t="s">
        <v>262</v>
      </c>
      <c r="H1691" s="121">
        <v>138.82000000000002</v>
      </c>
      <c r="I1691" s="122"/>
      <c r="J1691" s="123">
        <f>H1691*I1691</f>
        <v>0</v>
      </c>
      <c r="K1691" s="121">
        <v>5.4000000000000001E-4</v>
      </c>
      <c r="L1691" s="121">
        <f>H1691*K1691</f>
        <v>7.496280000000001E-2</v>
      </c>
      <c r="M1691" s="121"/>
      <c r="N1691" s="121">
        <f>H1691*M1691</f>
        <v>0</v>
      </c>
      <c r="O1691" s="123">
        <v>21</v>
      </c>
      <c r="P1691" s="123">
        <f>J1691*(O1691/100)</f>
        <v>0</v>
      </c>
      <c r="Q1691" s="123">
        <f>J1691+P1691</f>
        <v>0</v>
      </c>
      <c r="R1691" s="8"/>
      <c r="S1691" s="8"/>
      <c r="T1691" s="8"/>
    </row>
    <row r="1692" spans="1:20" ht="11.25" outlineLevel="4" x14ac:dyDescent="0.2">
      <c r="A1692" s="10"/>
      <c r="B1692" s="116"/>
      <c r="C1692" s="117">
        <v>818</v>
      </c>
      <c r="D1692" s="118" t="s">
        <v>200</v>
      </c>
      <c r="E1692" s="119" t="s">
        <v>2134</v>
      </c>
      <c r="F1692" s="120" t="s">
        <v>2135</v>
      </c>
      <c r="G1692" s="118" t="s">
        <v>262</v>
      </c>
      <c r="H1692" s="121">
        <v>138.82000000000002</v>
      </c>
      <c r="I1692" s="122"/>
      <c r="J1692" s="123">
        <f>H1692*I1692</f>
        <v>0</v>
      </c>
      <c r="K1692" s="121">
        <v>3.3999999999999998E-3</v>
      </c>
      <c r="L1692" s="121">
        <f>H1692*K1692</f>
        <v>0.47198800000000007</v>
      </c>
      <c r="M1692" s="121"/>
      <c r="N1692" s="121">
        <f>H1692*M1692</f>
        <v>0</v>
      </c>
      <c r="O1692" s="123">
        <v>21</v>
      </c>
      <c r="P1692" s="123">
        <f>J1692*(O1692/100)</f>
        <v>0</v>
      </c>
      <c r="Q1692" s="123">
        <f>J1692+P1692</f>
        <v>0</v>
      </c>
      <c r="R1692" s="8"/>
      <c r="S1692" s="8"/>
      <c r="T1692" s="8"/>
    </row>
    <row r="1693" spans="1:20" ht="9.75" outlineLevel="5" x14ac:dyDescent="0.2">
      <c r="A1693" s="124"/>
      <c r="B1693" s="125"/>
      <c r="C1693" s="125"/>
      <c r="D1693" s="126"/>
      <c r="E1693" s="131" t="s">
        <v>17</v>
      </c>
      <c r="F1693" s="127" t="s">
        <v>1127</v>
      </c>
      <c r="G1693" s="126"/>
      <c r="H1693" s="128">
        <v>138.82000000000002</v>
      </c>
      <c r="I1693" s="129"/>
      <c r="J1693" s="130"/>
      <c r="K1693" s="128"/>
      <c r="L1693" s="128"/>
      <c r="M1693" s="128"/>
      <c r="N1693" s="128"/>
      <c r="O1693" s="130"/>
      <c r="P1693" s="130"/>
      <c r="Q1693" s="130"/>
      <c r="R1693" s="6"/>
      <c r="S1693" s="8"/>
    </row>
    <row r="1694" spans="1:20" ht="7.5" customHeight="1" outlineLevel="5" x14ac:dyDescent="0.15">
      <c r="A1694" s="8"/>
      <c r="B1694" s="80"/>
      <c r="C1694" s="79"/>
      <c r="D1694" s="82"/>
      <c r="E1694" s="37"/>
      <c r="F1694" s="83"/>
      <c r="G1694" s="82"/>
      <c r="H1694" s="84"/>
      <c r="I1694" s="86"/>
      <c r="J1694" s="39"/>
      <c r="K1694" s="43"/>
      <c r="L1694" s="43"/>
      <c r="M1694" s="43"/>
      <c r="N1694" s="43"/>
      <c r="O1694" s="39"/>
      <c r="P1694" s="39"/>
      <c r="Q1694" s="39"/>
      <c r="R1694" s="6"/>
      <c r="S1694" s="8"/>
    </row>
    <row r="1695" spans="1:20" ht="11.25" outlineLevel="4" x14ac:dyDescent="0.2">
      <c r="A1695" s="10"/>
      <c r="B1695" s="116"/>
      <c r="C1695" s="117">
        <v>819</v>
      </c>
      <c r="D1695" s="118" t="s">
        <v>200</v>
      </c>
      <c r="E1695" s="119" t="s">
        <v>2136</v>
      </c>
      <c r="F1695" s="120" t="s">
        <v>2137</v>
      </c>
      <c r="G1695" s="118" t="s">
        <v>338</v>
      </c>
      <c r="H1695" s="121">
        <v>64.950000000000017</v>
      </c>
      <c r="I1695" s="122"/>
      <c r="J1695" s="123">
        <f>H1695*I1695</f>
        <v>0</v>
      </c>
      <c r="K1695" s="121">
        <v>3.46E-3</v>
      </c>
      <c r="L1695" s="121">
        <f>H1695*K1695</f>
        <v>0.22472700000000007</v>
      </c>
      <c r="M1695" s="121"/>
      <c r="N1695" s="121">
        <f>H1695*M1695</f>
        <v>0</v>
      </c>
      <c r="O1695" s="123">
        <v>21</v>
      </c>
      <c r="P1695" s="123">
        <f>J1695*(O1695/100)</f>
        <v>0</v>
      </c>
      <c r="Q1695" s="123">
        <f>J1695+P1695</f>
        <v>0</v>
      </c>
      <c r="R1695" s="8"/>
      <c r="S1695" s="8"/>
      <c r="T1695" s="8"/>
    </row>
    <row r="1696" spans="1:20" ht="9.75" outlineLevel="5" x14ac:dyDescent="0.2">
      <c r="A1696" s="124"/>
      <c r="B1696" s="125"/>
      <c r="C1696" s="125"/>
      <c r="D1696" s="126"/>
      <c r="E1696" s="131" t="s">
        <v>17</v>
      </c>
      <c r="F1696" s="127" t="s">
        <v>2138</v>
      </c>
      <c r="G1696" s="126"/>
      <c r="H1696" s="128">
        <v>78.900000000000006</v>
      </c>
      <c r="I1696" s="129"/>
      <c r="J1696" s="130"/>
      <c r="K1696" s="128"/>
      <c r="L1696" s="128"/>
      <c r="M1696" s="128"/>
      <c r="N1696" s="128"/>
      <c r="O1696" s="130"/>
      <c r="P1696" s="130"/>
      <c r="Q1696" s="130"/>
      <c r="R1696" s="6"/>
      <c r="S1696" s="8"/>
    </row>
    <row r="1697" spans="1:20" ht="9.75" outlineLevel="5" x14ac:dyDescent="0.2">
      <c r="A1697" s="124"/>
      <c r="B1697" s="125"/>
      <c r="C1697" s="125"/>
      <c r="D1697" s="126"/>
      <c r="E1697" s="131"/>
      <c r="F1697" s="127" t="s">
        <v>2139</v>
      </c>
      <c r="G1697" s="126"/>
      <c r="H1697" s="128">
        <v>-14.850000000000003</v>
      </c>
      <c r="I1697" s="129"/>
      <c r="J1697" s="130"/>
      <c r="K1697" s="128"/>
      <c r="L1697" s="128"/>
      <c r="M1697" s="128"/>
      <c r="N1697" s="128"/>
      <c r="O1697" s="130"/>
      <c r="P1697" s="130"/>
      <c r="Q1697" s="130"/>
      <c r="R1697" s="6"/>
      <c r="S1697" s="8"/>
    </row>
    <row r="1698" spans="1:20" ht="9.75" outlineLevel="5" x14ac:dyDescent="0.2">
      <c r="A1698" s="124"/>
      <c r="B1698" s="125"/>
      <c r="C1698" s="125"/>
      <c r="D1698" s="126"/>
      <c r="E1698" s="131"/>
      <c r="F1698" s="127" t="s">
        <v>2140</v>
      </c>
      <c r="G1698" s="126"/>
      <c r="H1698" s="128">
        <v>0.9</v>
      </c>
      <c r="I1698" s="129"/>
      <c r="J1698" s="130"/>
      <c r="K1698" s="128"/>
      <c r="L1698" s="128"/>
      <c r="M1698" s="128"/>
      <c r="N1698" s="128"/>
      <c r="O1698" s="130"/>
      <c r="P1698" s="130"/>
      <c r="Q1698" s="130"/>
      <c r="R1698" s="6"/>
      <c r="S1698" s="8"/>
    </row>
    <row r="1699" spans="1:20" ht="7.5" customHeight="1" outlineLevel="5" x14ac:dyDescent="0.15">
      <c r="A1699" s="8"/>
      <c r="B1699" s="80"/>
      <c r="C1699" s="79"/>
      <c r="D1699" s="82"/>
      <c r="E1699" s="37"/>
      <c r="F1699" s="83"/>
      <c r="G1699" s="82"/>
      <c r="H1699" s="84"/>
      <c r="I1699" s="86"/>
      <c r="J1699" s="39"/>
      <c r="K1699" s="43"/>
      <c r="L1699" s="43"/>
      <c r="M1699" s="43"/>
      <c r="N1699" s="43"/>
      <c r="O1699" s="39"/>
      <c r="P1699" s="39"/>
      <c r="Q1699" s="39"/>
      <c r="R1699" s="6"/>
      <c r="S1699" s="8"/>
    </row>
    <row r="1700" spans="1:20" ht="11.25" outlineLevel="4" x14ac:dyDescent="0.2">
      <c r="A1700" s="10"/>
      <c r="B1700" s="116"/>
      <c r="C1700" s="117">
        <v>820</v>
      </c>
      <c r="D1700" s="118" t="s">
        <v>200</v>
      </c>
      <c r="E1700" s="119" t="s">
        <v>2141</v>
      </c>
      <c r="F1700" s="120" t="s">
        <v>2142</v>
      </c>
      <c r="G1700" s="118" t="s">
        <v>259</v>
      </c>
      <c r="H1700" s="121">
        <v>0.77723060000000022</v>
      </c>
      <c r="I1700" s="122"/>
      <c r="J1700" s="123">
        <f>H1700*I1700</f>
        <v>0</v>
      </c>
      <c r="K1700" s="121"/>
      <c r="L1700" s="121">
        <f>H1700*K1700</f>
        <v>0</v>
      </c>
      <c r="M1700" s="121"/>
      <c r="N1700" s="121">
        <f>H1700*M1700</f>
        <v>0</v>
      </c>
      <c r="O1700" s="123">
        <v>21</v>
      </c>
      <c r="P1700" s="123">
        <f>J1700*(O1700/100)</f>
        <v>0</v>
      </c>
      <c r="Q1700" s="123">
        <f>J1700+P1700</f>
        <v>0</v>
      </c>
      <c r="R1700" s="8"/>
      <c r="S1700" s="8"/>
      <c r="T1700" s="8"/>
    </row>
    <row r="1701" spans="1:20" outlineLevel="4" x14ac:dyDescent="0.15">
      <c r="B1701" s="6"/>
      <c r="C1701" s="6"/>
      <c r="D1701" s="6"/>
      <c r="E1701" s="6"/>
      <c r="F1701" s="6"/>
      <c r="G1701" s="6"/>
      <c r="H1701" s="6"/>
      <c r="I1701" s="8"/>
      <c r="J1701" s="8"/>
      <c r="K1701" s="6"/>
      <c r="L1701" s="6"/>
      <c r="M1701" s="6"/>
      <c r="N1701" s="6"/>
      <c r="O1701" s="6"/>
      <c r="P1701" s="8"/>
      <c r="Q1701" s="8"/>
    </row>
    <row r="1702" spans="1:20" ht="10.5" outlineLevel="3" x14ac:dyDescent="0.15">
      <c r="A1702" s="73" t="s">
        <v>118</v>
      </c>
      <c r="B1702" s="109">
        <v>4</v>
      </c>
      <c r="C1702" s="110"/>
      <c r="D1702" s="111" t="s">
        <v>199</v>
      </c>
      <c r="E1702" s="111"/>
      <c r="F1702" s="112" t="s">
        <v>119</v>
      </c>
      <c r="G1702" s="111"/>
      <c r="H1702" s="113"/>
      <c r="I1702" s="114"/>
      <c r="J1702" s="75">
        <f>SUBTOTAL(9,J1703:J1759)</f>
        <v>0</v>
      </c>
      <c r="K1702" s="113"/>
      <c r="L1702" s="76">
        <f>SUBTOTAL(9,L1703:L1759)</f>
        <v>6.3379115799999983</v>
      </c>
      <c r="M1702" s="113"/>
      <c r="N1702" s="76">
        <f>SUBTOTAL(9,N1703:N1759)</f>
        <v>0</v>
      </c>
      <c r="O1702" s="115"/>
      <c r="P1702" s="75">
        <f>SUBTOTAL(9,P1703:P1759)</f>
        <v>0</v>
      </c>
      <c r="Q1702" s="75">
        <f>SUBTOTAL(9,Q1703:Q1759)</f>
        <v>0</v>
      </c>
      <c r="R1702" s="6"/>
      <c r="S1702" s="8"/>
      <c r="T1702" s="8"/>
    </row>
    <row r="1703" spans="1:20" ht="11.25" outlineLevel="4" x14ac:dyDescent="0.2">
      <c r="A1703" s="10"/>
      <c r="B1703" s="116"/>
      <c r="C1703" s="117">
        <v>821</v>
      </c>
      <c r="D1703" s="118" t="s">
        <v>200</v>
      </c>
      <c r="E1703" s="119" t="s">
        <v>2143</v>
      </c>
      <c r="F1703" s="120" t="s">
        <v>2144</v>
      </c>
      <c r="G1703" s="118" t="s">
        <v>262</v>
      </c>
      <c r="H1703" s="121">
        <v>198.04399999999998</v>
      </c>
      <c r="I1703" s="122"/>
      <c r="J1703" s="123">
        <f>H1703*I1703</f>
        <v>0</v>
      </c>
      <c r="K1703" s="121"/>
      <c r="L1703" s="121">
        <f>H1703*K1703</f>
        <v>0</v>
      </c>
      <c r="M1703" s="121"/>
      <c r="N1703" s="121">
        <f>H1703*M1703</f>
        <v>0</v>
      </c>
      <c r="O1703" s="123">
        <v>21</v>
      </c>
      <c r="P1703" s="123">
        <f>J1703*(O1703/100)</f>
        <v>0</v>
      </c>
      <c r="Q1703" s="123">
        <f>J1703+P1703</f>
        <v>0</v>
      </c>
      <c r="R1703" s="8"/>
      <c r="S1703" s="8"/>
      <c r="T1703" s="8"/>
    </row>
    <row r="1704" spans="1:20" ht="11.25" outlineLevel="4" x14ac:dyDescent="0.2">
      <c r="A1704" s="10"/>
      <c r="B1704" s="116"/>
      <c r="C1704" s="117">
        <v>822</v>
      </c>
      <c r="D1704" s="118" t="s">
        <v>200</v>
      </c>
      <c r="E1704" s="119" t="s">
        <v>2145</v>
      </c>
      <c r="F1704" s="120" t="s">
        <v>2146</v>
      </c>
      <c r="G1704" s="118" t="s">
        <v>262</v>
      </c>
      <c r="H1704" s="121">
        <v>198.04399999999998</v>
      </c>
      <c r="I1704" s="122"/>
      <c r="J1704" s="123">
        <f>H1704*I1704</f>
        <v>0</v>
      </c>
      <c r="K1704" s="121">
        <v>2.9999999999999997E-4</v>
      </c>
      <c r="L1704" s="121">
        <f>H1704*K1704</f>
        <v>5.9413199999999992E-2</v>
      </c>
      <c r="M1704" s="121"/>
      <c r="N1704" s="121">
        <f>H1704*M1704</f>
        <v>0</v>
      </c>
      <c r="O1704" s="123">
        <v>21</v>
      </c>
      <c r="P1704" s="123">
        <f>J1704*(O1704/100)</f>
        <v>0</v>
      </c>
      <c r="Q1704" s="123">
        <f>J1704+P1704</f>
        <v>0</v>
      </c>
      <c r="R1704" s="8"/>
      <c r="S1704" s="8"/>
      <c r="T1704" s="8"/>
    </row>
    <row r="1705" spans="1:20" ht="11.25" outlineLevel="4" x14ac:dyDescent="0.2">
      <c r="A1705" s="10"/>
      <c r="B1705" s="116"/>
      <c r="C1705" s="117">
        <v>823</v>
      </c>
      <c r="D1705" s="118" t="s">
        <v>200</v>
      </c>
      <c r="E1705" s="119" t="s">
        <v>2147</v>
      </c>
      <c r="F1705" s="120" t="s">
        <v>2148</v>
      </c>
      <c r="G1705" s="118" t="s">
        <v>262</v>
      </c>
      <c r="H1705" s="121">
        <v>198.04399999999998</v>
      </c>
      <c r="I1705" s="122"/>
      <c r="J1705" s="123">
        <f>H1705*I1705</f>
        <v>0</v>
      </c>
      <c r="K1705" s="121">
        <v>9.0900000000000009E-3</v>
      </c>
      <c r="L1705" s="121">
        <f>H1705*K1705</f>
        <v>1.80021996</v>
      </c>
      <c r="M1705" s="121"/>
      <c r="N1705" s="121">
        <f>H1705*M1705</f>
        <v>0</v>
      </c>
      <c r="O1705" s="123">
        <v>21</v>
      </c>
      <c r="P1705" s="123">
        <f>J1705*(O1705/100)</f>
        <v>0</v>
      </c>
      <c r="Q1705" s="123">
        <f>J1705+P1705</f>
        <v>0</v>
      </c>
      <c r="R1705" s="8"/>
      <c r="S1705" s="8"/>
      <c r="T1705" s="8"/>
    </row>
    <row r="1706" spans="1:20" ht="9.75" outlineLevel="5" x14ac:dyDescent="0.2">
      <c r="A1706" s="124"/>
      <c r="B1706" s="125"/>
      <c r="C1706" s="125"/>
      <c r="D1706" s="126"/>
      <c r="E1706" s="131" t="s">
        <v>17</v>
      </c>
      <c r="F1706" s="127" t="s">
        <v>517</v>
      </c>
      <c r="G1706" s="126"/>
      <c r="H1706" s="128">
        <v>4</v>
      </c>
      <c r="I1706" s="129"/>
      <c r="J1706" s="130"/>
      <c r="K1706" s="128"/>
      <c r="L1706" s="128"/>
      <c r="M1706" s="128"/>
      <c r="N1706" s="128"/>
      <c r="O1706" s="130"/>
      <c r="P1706" s="130"/>
      <c r="Q1706" s="130"/>
      <c r="R1706" s="6"/>
      <c r="S1706" s="8"/>
    </row>
    <row r="1707" spans="1:20" ht="9.75" outlineLevel="5" x14ac:dyDescent="0.2">
      <c r="A1707" s="124"/>
      <c r="B1707" s="125"/>
      <c r="C1707" s="125"/>
      <c r="D1707" s="126"/>
      <c r="E1707" s="131"/>
      <c r="F1707" s="127" t="s">
        <v>610</v>
      </c>
      <c r="G1707" s="126"/>
      <c r="H1707" s="128">
        <v>129.26399999999998</v>
      </c>
      <c r="I1707" s="129"/>
      <c r="J1707" s="130"/>
      <c r="K1707" s="128"/>
      <c r="L1707" s="128"/>
      <c r="M1707" s="128"/>
      <c r="N1707" s="128"/>
      <c r="O1707" s="130"/>
      <c r="P1707" s="130"/>
      <c r="Q1707" s="130"/>
      <c r="R1707" s="6"/>
      <c r="S1707" s="8"/>
    </row>
    <row r="1708" spans="1:20" ht="9.75" outlineLevel="5" x14ac:dyDescent="0.2">
      <c r="A1708" s="124"/>
      <c r="B1708" s="125"/>
      <c r="C1708" s="125"/>
      <c r="D1708" s="126"/>
      <c r="E1708" s="131"/>
      <c r="F1708" s="127" t="s">
        <v>611</v>
      </c>
      <c r="G1708" s="126"/>
      <c r="H1708" s="128">
        <v>-17.555</v>
      </c>
      <c r="I1708" s="129"/>
      <c r="J1708" s="130"/>
      <c r="K1708" s="128"/>
      <c r="L1708" s="128"/>
      <c r="M1708" s="128"/>
      <c r="N1708" s="128"/>
      <c r="O1708" s="130"/>
      <c r="P1708" s="130"/>
      <c r="Q1708" s="130"/>
      <c r="R1708" s="6"/>
      <c r="S1708" s="8"/>
    </row>
    <row r="1709" spans="1:20" ht="9.75" outlineLevel="5" x14ac:dyDescent="0.2">
      <c r="A1709" s="124"/>
      <c r="B1709" s="125"/>
      <c r="C1709" s="125"/>
      <c r="D1709" s="126"/>
      <c r="E1709" s="131"/>
      <c r="F1709" s="127" t="s">
        <v>612</v>
      </c>
      <c r="G1709" s="126"/>
      <c r="H1709" s="128">
        <v>2.96</v>
      </c>
      <c r="I1709" s="129"/>
      <c r="J1709" s="130"/>
      <c r="K1709" s="128"/>
      <c r="L1709" s="128"/>
      <c r="M1709" s="128"/>
      <c r="N1709" s="128"/>
      <c r="O1709" s="130"/>
      <c r="P1709" s="130"/>
      <c r="Q1709" s="130"/>
      <c r="R1709" s="6"/>
      <c r="S1709" s="8"/>
    </row>
    <row r="1710" spans="1:20" ht="9.75" outlineLevel="5" x14ac:dyDescent="0.2">
      <c r="A1710" s="124"/>
      <c r="B1710" s="125"/>
      <c r="C1710" s="125"/>
      <c r="D1710" s="126"/>
      <c r="E1710" s="131"/>
      <c r="F1710" s="127" t="s">
        <v>613</v>
      </c>
      <c r="G1710" s="126"/>
      <c r="H1710" s="128">
        <v>2.6549999999999998</v>
      </c>
      <c r="I1710" s="129"/>
      <c r="J1710" s="130"/>
      <c r="K1710" s="128"/>
      <c r="L1710" s="128"/>
      <c r="M1710" s="128"/>
      <c r="N1710" s="128"/>
      <c r="O1710" s="130"/>
      <c r="P1710" s="130"/>
      <c r="Q1710" s="130"/>
      <c r="R1710" s="6"/>
      <c r="S1710" s="8"/>
    </row>
    <row r="1711" spans="1:20" ht="9.75" outlineLevel="5" x14ac:dyDescent="0.2">
      <c r="A1711" s="124"/>
      <c r="B1711" s="125"/>
      <c r="C1711" s="125"/>
      <c r="D1711" s="126"/>
      <c r="E1711" s="131"/>
      <c r="F1711" s="127" t="s">
        <v>614</v>
      </c>
      <c r="G1711" s="126"/>
      <c r="H1711" s="128">
        <v>85.92</v>
      </c>
      <c r="I1711" s="129"/>
      <c r="J1711" s="130"/>
      <c r="K1711" s="128"/>
      <c r="L1711" s="128"/>
      <c r="M1711" s="128"/>
      <c r="N1711" s="128"/>
      <c r="O1711" s="130"/>
      <c r="P1711" s="130"/>
      <c r="Q1711" s="130"/>
      <c r="R1711" s="6"/>
      <c r="S1711" s="8"/>
    </row>
    <row r="1712" spans="1:20" ht="9.75" outlineLevel="5" x14ac:dyDescent="0.2">
      <c r="A1712" s="124"/>
      <c r="B1712" s="125"/>
      <c r="C1712" s="125"/>
      <c r="D1712" s="126"/>
      <c r="E1712" s="131"/>
      <c r="F1712" s="127" t="s">
        <v>615</v>
      </c>
      <c r="G1712" s="126"/>
      <c r="H1712" s="128">
        <v>-12.5</v>
      </c>
      <c r="I1712" s="129"/>
      <c r="J1712" s="130"/>
      <c r="K1712" s="128"/>
      <c r="L1712" s="128"/>
      <c r="M1712" s="128"/>
      <c r="N1712" s="128"/>
      <c r="O1712" s="130"/>
      <c r="P1712" s="130"/>
      <c r="Q1712" s="130"/>
      <c r="R1712" s="6"/>
      <c r="S1712" s="8"/>
    </row>
    <row r="1713" spans="1:20" ht="9.75" outlineLevel="5" x14ac:dyDescent="0.2">
      <c r="A1713" s="124"/>
      <c r="B1713" s="125"/>
      <c r="C1713" s="125"/>
      <c r="D1713" s="126"/>
      <c r="E1713" s="131"/>
      <c r="F1713" s="127" t="s">
        <v>616</v>
      </c>
      <c r="G1713" s="126"/>
      <c r="H1713" s="128">
        <v>3.3</v>
      </c>
      <c r="I1713" s="129"/>
      <c r="J1713" s="130"/>
      <c r="K1713" s="128"/>
      <c r="L1713" s="128"/>
      <c r="M1713" s="128"/>
      <c r="N1713" s="128"/>
      <c r="O1713" s="130"/>
      <c r="P1713" s="130"/>
      <c r="Q1713" s="130"/>
      <c r="R1713" s="6"/>
      <c r="S1713" s="8"/>
    </row>
    <row r="1714" spans="1:20" ht="7.5" customHeight="1" outlineLevel="5" x14ac:dyDescent="0.15">
      <c r="A1714" s="8"/>
      <c r="B1714" s="80"/>
      <c r="C1714" s="79"/>
      <c r="D1714" s="82"/>
      <c r="E1714" s="37"/>
      <c r="F1714" s="83"/>
      <c r="G1714" s="82"/>
      <c r="H1714" s="84"/>
      <c r="I1714" s="86"/>
      <c r="J1714" s="39"/>
      <c r="K1714" s="43"/>
      <c r="L1714" s="43"/>
      <c r="M1714" s="43"/>
      <c r="N1714" s="43"/>
      <c r="O1714" s="39"/>
      <c r="P1714" s="39"/>
      <c r="Q1714" s="39"/>
      <c r="R1714" s="6"/>
      <c r="S1714" s="8"/>
    </row>
    <row r="1715" spans="1:20" ht="11.25" outlineLevel="4" x14ac:dyDescent="0.2">
      <c r="A1715" s="10"/>
      <c r="B1715" s="116"/>
      <c r="C1715" s="117">
        <v>824</v>
      </c>
      <c r="D1715" s="118" t="s">
        <v>256</v>
      </c>
      <c r="E1715" s="119" t="s">
        <v>2149</v>
      </c>
      <c r="F1715" s="120" t="s">
        <v>2150</v>
      </c>
      <c r="G1715" s="118" t="s">
        <v>262</v>
      </c>
      <c r="H1715" s="121">
        <v>227.75059999999996</v>
      </c>
      <c r="I1715" s="122"/>
      <c r="J1715" s="123">
        <f>H1715*I1715</f>
        <v>0</v>
      </c>
      <c r="K1715" s="121">
        <v>1.9E-2</v>
      </c>
      <c r="L1715" s="121">
        <f>H1715*K1715</f>
        <v>4.3272613999999994</v>
      </c>
      <c r="M1715" s="121"/>
      <c r="N1715" s="121">
        <f>H1715*M1715</f>
        <v>0</v>
      </c>
      <c r="O1715" s="123">
        <v>21</v>
      </c>
      <c r="P1715" s="123">
        <f>J1715*(O1715/100)</f>
        <v>0</v>
      </c>
      <c r="Q1715" s="123">
        <f>J1715+P1715</f>
        <v>0</v>
      </c>
      <c r="R1715" s="8"/>
      <c r="S1715" s="8"/>
      <c r="T1715" s="8"/>
    </row>
    <row r="1716" spans="1:20" ht="22.5" outlineLevel="4" x14ac:dyDescent="0.2">
      <c r="A1716" s="10"/>
      <c r="B1716" s="116"/>
      <c r="C1716" s="117">
        <v>825</v>
      </c>
      <c r="D1716" s="118" t="s">
        <v>200</v>
      </c>
      <c r="E1716" s="119" t="s">
        <v>2151</v>
      </c>
      <c r="F1716" s="120" t="s">
        <v>2152</v>
      </c>
      <c r="G1716" s="118" t="s">
        <v>262</v>
      </c>
      <c r="H1716" s="121">
        <v>7.3</v>
      </c>
      <c r="I1716" s="122"/>
      <c r="J1716" s="123">
        <f>H1716*I1716</f>
        <v>0</v>
      </c>
      <c r="K1716" s="121"/>
      <c r="L1716" s="121">
        <f>H1716*K1716</f>
        <v>0</v>
      </c>
      <c r="M1716" s="121"/>
      <c r="N1716" s="121">
        <f>H1716*M1716</f>
        <v>0</v>
      </c>
      <c r="O1716" s="123">
        <v>21</v>
      </c>
      <c r="P1716" s="123">
        <f>J1716*(O1716/100)</f>
        <v>0</v>
      </c>
      <c r="Q1716" s="123">
        <f>J1716+P1716</f>
        <v>0</v>
      </c>
      <c r="R1716" s="8"/>
      <c r="S1716" s="8"/>
      <c r="T1716" s="8"/>
    </row>
    <row r="1717" spans="1:20" ht="9.75" outlineLevel="5" x14ac:dyDescent="0.2">
      <c r="A1717" s="124"/>
      <c r="B1717" s="125"/>
      <c r="C1717" s="125"/>
      <c r="D1717" s="126"/>
      <c r="E1717" s="131" t="s">
        <v>17</v>
      </c>
      <c r="F1717" s="127" t="s">
        <v>517</v>
      </c>
      <c r="G1717" s="126"/>
      <c r="H1717" s="128">
        <v>4</v>
      </c>
      <c r="I1717" s="129"/>
      <c r="J1717" s="130"/>
      <c r="K1717" s="128"/>
      <c r="L1717" s="128"/>
      <c r="M1717" s="128"/>
      <c r="N1717" s="128"/>
      <c r="O1717" s="130"/>
      <c r="P1717" s="130"/>
      <c r="Q1717" s="130"/>
      <c r="R1717" s="6"/>
      <c r="S1717" s="8"/>
    </row>
    <row r="1718" spans="1:20" ht="9.75" outlineLevel="5" x14ac:dyDescent="0.2">
      <c r="A1718" s="124"/>
      <c r="B1718" s="125"/>
      <c r="C1718" s="125"/>
      <c r="D1718" s="126"/>
      <c r="E1718" s="131"/>
      <c r="F1718" s="127" t="s">
        <v>616</v>
      </c>
      <c r="G1718" s="126"/>
      <c r="H1718" s="128">
        <v>3.3</v>
      </c>
      <c r="I1718" s="129"/>
      <c r="J1718" s="130"/>
      <c r="K1718" s="128"/>
      <c r="L1718" s="128"/>
      <c r="M1718" s="128"/>
      <c r="N1718" s="128"/>
      <c r="O1718" s="130"/>
      <c r="P1718" s="130"/>
      <c r="Q1718" s="130"/>
      <c r="R1718" s="6"/>
      <c r="S1718" s="8"/>
    </row>
    <row r="1719" spans="1:20" ht="7.5" customHeight="1" outlineLevel="5" x14ac:dyDescent="0.15">
      <c r="A1719" s="8"/>
      <c r="B1719" s="80"/>
      <c r="C1719" s="79"/>
      <c r="D1719" s="82"/>
      <c r="E1719" s="37"/>
      <c r="F1719" s="83"/>
      <c r="G1719" s="82"/>
      <c r="H1719" s="84"/>
      <c r="I1719" s="86"/>
      <c r="J1719" s="39"/>
      <c r="K1719" s="43"/>
      <c r="L1719" s="43"/>
      <c r="M1719" s="43"/>
      <c r="N1719" s="43"/>
      <c r="O1719" s="39"/>
      <c r="P1719" s="39"/>
      <c r="Q1719" s="39"/>
      <c r="R1719" s="6"/>
      <c r="S1719" s="8"/>
    </row>
    <row r="1720" spans="1:20" ht="11.25" outlineLevel="4" x14ac:dyDescent="0.2">
      <c r="A1720" s="10"/>
      <c r="B1720" s="116"/>
      <c r="C1720" s="117">
        <v>826</v>
      </c>
      <c r="D1720" s="118" t="s">
        <v>200</v>
      </c>
      <c r="E1720" s="119" t="s">
        <v>2153</v>
      </c>
      <c r="F1720" s="120" t="s">
        <v>2154</v>
      </c>
      <c r="G1720" s="118" t="s">
        <v>262</v>
      </c>
      <c r="H1720" s="121">
        <v>8.4</v>
      </c>
      <c r="I1720" s="122"/>
      <c r="J1720" s="123">
        <f>H1720*I1720</f>
        <v>0</v>
      </c>
      <c r="K1720" s="121">
        <v>1.5E-3</v>
      </c>
      <c r="L1720" s="121">
        <f>H1720*K1720</f>
        <v>1.26E-2</v>
      </c>
      <c r="M1720" s="121"/>
      <c r="N1720" s="121">
        <f>H1720*M1720</f>
        <v>0</v>
      </c>
      <c r="O1720" s="123">
        <v>21</v>
      </c>
      <c r="P1720" s="123">
        <f>J1720*(O1720/100)</f>
        <v>0</v>
      </c>
      <c r="Q1720" s="123">
        <f>J1720+P1720</f>
        <v>0</v>
      </c>
      <c r="R1720" s="8"/>
      <c r="S1720" s="8"/>
      <c r="T1720" s="8"/>
    </row>
    <row r="1721" spans="1:20" ht="9.75" outlineLevel="5" x14ac:dyDescent="0.2">
      <c r="A1721" s="124"/>
      <c r="B1721" s="125"/>
      <c r="C1721" s="125"/>
      <c r="D1721" s="126"/>
      <c r="E1721" s="131" t="s">
        <v>17</v>
      </c>
      <c r="F1721" s="127" t="s">
        <v>2155</v>
      </c>
      <c r="G1721" s="126"/>
      <c r="H1721" s="128">
        <v>8.4</v>
      </c>
      <c r="I1721" s="129"/>
      <c r="J1721" s="130"/>
      <c r="K1721" s="128"/>
      <c r="L1721" s="128"/>
      <c r="M1721" s="128"/>
      <c r="N1721" s="128"/>
      <c r="O1721" s="130"/>
      <c r="P1721" s="130"/>
      <c r="Q1721" s="130"/>
      <c r="R1721" s="6"/>
      <c r="S1721" s="8"/>
    </row>
    <row r="1722" spans="1:20" ht="7.5" customHeight="1" outlineLevel="5" x14ac:dyDescent="0.15">
      <c r="A1722" s="8"/>
      <c r="B1722" s="80"/>
      <c r="C1722" s="79"/>
      <c r="D1722" s="82"/>
      <c r="E1722" s="37"/>
      <c r="F1722" s="83"/>
      <c r="G1722" s="82"/>
      <c r="H1722" s="84"/>
      <c r="I1722" s="86"/>
      <c r="J1722" s="39"/>
      <c r="K1722" s="43"/>
      <c r="L1722" s="43"/>
      <c r="M1722" s="43"/>
      <c r="N1722" s="43"/>
      <c r="O1722" s="39"/>
      <c r="P1722" s="39"/>
      <c r="Q1722" s="39"/>
      <c r="R1722" s="6"/>
      <c r="S1722" s="8"/>
    </row>
    <row r="1723" spans="1:20" ht="11.25" outlineLevel="4" x14ac:dyDescent="0.2">
      <c r="A1723" s="10"/>
      <c r="B1723" s="116"/>
      <c r="C1723" s="117">
        <v>827</v>
      </c>
      <c r="D1723" s="118" t="s">
        <v>200</v>
      </c>
      <c r="E1723" s="119" t="s">
        <v>2156</v>
      </c>
      <c r="F1723" s="120" t="s">
        <v>2157</v>
      </c>
      <c r="G1723" s="118" t="s">
        <v>332</v>
      </c>
      <c r="H1723" s="121">
        <v>4</v>
      </c>
      <c r="I1723" s="122"/>
      <c r="J1723" s="123">
        <f>H1723*I1723</f>
        <v>0</v>
      </c>
      <c r="K1723" s="121">
        <v>2.1000000000000001E-4</v>
      </c>
      <c r="L1723" s="121">
        <f>H1723*K1723</f>
        <v>8.4000000000000003E-4</v>
      </c>
      <c r="M1723" s="121"/>
      <c r="N1723" s="121">
        <f>H1723*M1723</f>
        <v>0</v>
      </c>
      <c r="O1723" s="123">
        <v>21</v>
      </c>
      <c r="P1723" s="123">
        <f>J1723*(O1723/100)</f>
        <v>0</v>
      </c>
      <c r="Q1723" s="123">
        <f>J1723+P1723</f>
        <v>0</v>
      </c>
      <c r="R1723" s="8"/>
      <c r="S1723" s="8"/>
      <c r="T1723" s="8"/>
    </row>
    <row r="1724" spans="1:20" ht="11.25" outlineLevel="4" x14ac:dyDescent="0.2">
      <c r="A1724" s="10"/>
      <c r="B1724" s="116"/>
      <c r="C1724" s="117">
        <v>828</v>
      </c>
      <c r="D1724" s="118" t="s">
        <v>200</v>
      </c>
      <c r="E1724" s="119" t="s">
        <v>2158</v>
      </c>
      <c r="F1724" s="120" t="s">
        <v>2159</v>
      </c>
      <c r="G1724" s="118" t="s">
        <v>338</v>
      </c>
      <c r="H1724" s="121">
        <v>4.8</v>
      </c>
      <c r="I1724" s="122"/>
      <c r="J1724" s="123">
        <f>H1724*I1724</f>
        <v>0</v>
      </c>
      <c r="K1724" s="121">
        <v>1.42E-3</v>
      </c>
      <c r="L1724" s="121">
        <f>H1724*K1724</f>
        <v>6.816E-3</v>
      </c>
      <c r="M1724" s="121"/>
      <c r="N1724" s="121">
        <f>H1724*M1724</f>
        <v>0</v>
      </c>
      <c r="O1724" s="123">
        <v>21</v>
      </c>
      <c r="P1724" s="123">
        <f>J1724*(O1724/100)</f>
        <v>0</v>
      </c>
      <c r="Q1724" s="123">
        <f>J1724+P1724</f>
        <v>0</v>
      </c>
      <c r="R1724" s="8"/>
      <c r="S1724" s="8"/>
      <c r="T1724" s="8"/>
    </row>
    <row r="1725" spans="1:20" ht="9.75" outlineLevel="5" x14ac:dyDescent="0.2">
      <c r="A1725" s="124"/>
      <c r="B1725" s="125"/>
      <c r="C1725" s="125"/>
      <c r="D1725" s="126"/>
      <c r="E1725" s="131" t="s">
        <v>17</v>
      </c>
      <c r="F1725" s="127" t="s">
        <v>2160</v>
      </c>
      <c r="G1725" s="126"/>
      <c r="H1725" s="128">
        <v>4.8</v>
      </c>
      <c r="I1725" s="129"/>
      <c r="J1725" s="130"/>
      <c r="K1725" s="128"/>
      <c r="L1725" s="128"/>
      <c r="M1725" s="128"/>
      <c r="N1725" s="128"/>
      <c r="O1725" s="130"/>
      <c r="P1725" s="130"/>
      <c r="Q1725" s="130"/>
      <c r="R1725" s="6"/>
      <c r="S1725" s="8"/>
    </row>
    <row r="1726" spans="1:20" ht="7.5" customHeight="1" outlineLevel="5" x14ac:dyDescent="0.15">
      <c r="A1726" s="8"/>
      <c r="B1726" s="80"/>
      <c r="C1726" s="79"/>
      <c r="D1726" s="82"/>
      <c r="E1726" s="37"/>
      <c r="F1726" s="83"/>
      <c r="G1726" s="82"/>
      <c r="H1726" s="84"/>
      <c r="I1726" s="86"/>
      <c r="J1726" s="39"/>
      <c r="K1726" s="43"/>
      <c r="L1726" s="43"/>
      <c r="M1726" s="43"/>
      <c r="N1726" s="43"/>
      <c r="O1726" s="39"/>
      <c r="P1726" s="39"/>
      <c r="Q1726" s="39"/>
      <c r="R1726" s="6"/>
      <c r="S1726" s="8"/>
    </row>
    <row r="1727" spans="1:20" ht="11.25" outlineLevel="4" x14ac:dyDescent="0.2">
      <c r="A1727" s="10"/>
      <c r="B1727" s="116"/>
      <c r="C1727" s="117">
        <v>829</v>
      </c>
      <c r="D1727" s="118" t="s">
        <v>200</v>
      </c>
      <c r="E1727" s="119" t="s">
        <v>2161</v>
      </c>
      <c r="F1727" s="120" t="s">
        <v>2162</v>
      </c>
      <c r="G1727" s="118" t="s">
        <v>338</v>
      </c>
      <c r="H1727" s="121">
        <v>141.19999999999999</v>
      </c>
      <c r="I1727" s="122"/>
      <c r="J1727" s="123">
        <f>H1727*I1727</f>
        <v>0</v>
      </c>
      <c r="K1727" s="121">
        <v>9.0000000000000006E-5</v>
      </c>
      <c r="L1727" s="121">
        <f>H1727*K1727</f>
        <v>1.2708000000000001E-2</v>
      </c>
      <c r="M1727" s="121"/>
      <c r="N1727" s="121">
        <f>H1727*M1727</f>
        <v>0</v>
      </c>
      <c r="O1727" s="123">
        <v>21</v>
      </c>
      <c r="P1727" s="123">
        <f>J1727*(O1727/100)</f>
        <v>0</v>
      </c>
      <c r="Q1727" s="123">
        <f>J1727+P1727</f>
        <v>0</v>
      </c>
      <c r="R1727" s="8"/>
      <c r="S1727" s="8"/>
      <c r="T1727" s="8"/>
    </row>
    <row r="1728" spans="1:20" ht="9.75" outlineLevel="5" x14ac:dyDescent="0.2">
      <c r="A1728" s="124"/>
      <c r="B1728" s="125"/>
      <c r="C1728" s="125"/>
      <c r="D1728" s="126"/>
      <c r="E1728" s="131" t="s">
        <v>17</v>
      </c>
      <c r="F1728" s="127" t="s">
        <v>2163</v>
      </c>
      <c r="G1728" s="126"/>
      <c r="H1728" s="128">
        <v>108</v>
      </c>
      <c r="I1728" s="129"/>
      <c r="J1728" s="130"/>
      <c r="K1728" s="128"/>
      <c r="L1728" s="128"/>
      <c r="M1728" s="128"/>
      <c r="N1728" s="128"/>
      <c r="O1728" s="130"/>
      <c r="P1728" s="130"/>
      <c r="Q1728" s="130"/>
      <c r="R1728" s="6"/>
      <c r="S1728" s="8"/>
    </row>
    <row r="1729" spans="1:20" ht="9.75" outlineLevel="5" x14ac:dyDescent="0.2">
      <c r="A1729" s="124"/>
      <c r="B1729" s="125"/>
      <c r="C1729" s="125"/>
      <c r="D1729" s="126"/>
      <c r="E1729" s="131"/>
      <c r="F1729" s="127" t="s">
        <v>2164</v>
      </c>
      <c r="G1729" s="126"/>
      <c r="H1729" s="128">
        <v>1.7</v>
      </c>
      <c r="I1729" s="129"/>
      <c r="J1729" s="130"/>
      <c r="K1729" s="128"/>
      <c r="L1729" s="128"/>
      <c r="M1729" s="128"/>
      <c r="N1729" s="128"/>
      <c r="O1729" s="130"/>
      <c r="P1729" s="130"/>
      <c r="Q1729" s="130"/>
      <c r="R1729" s="6"/>
      <c r="S1729" s="8"/>
    </row>
    <row r="1730" spans="1:20" ht="9.75" outlineLevel="5" x14ac:dyDescent="0.2">
      <c r="A1730" s="124"/>
      <c r="B1730" s="125"/>
      <c r="C1730" s="125"/>
      <c r="D1730" s="126"/>
      <c r="E1730" s="131"/>
      <c r="F1730" s="127" t="s">
        <v>2165</v>
      </c>
      <c r="G1730" s="126"/>
      <c r="H1730" s="128">
        <v>10.3</v>
      </c>
      <c r="I1730" s="129"/>
      <c r="J1730" s="130"/>
      <c r="K1730" s="128"/>
      <c r="L1730" s="128"/>
      <c r="M1730" s="128"/>
      <c r="N1730" s="128"/>
      <c r="O1730" s="130"/>
      <c r="P1730" s="130"/>
      <c r="Q1730" s="130"/>
      <c r="R1730" s="6"/>
      <c r="S1730" s="8"/>
    </row>
    <row r="1731" spans="1:20" ht="9.75" outlineLevel="5" x14ac:dyDescent="0.2">
      <c r="A1731" s="124"/>
      <c r="B1731" s="125"/>
      <c r="C1731" s="125"/>
      <c r="D1731" s="126"/>
      <c r="E1731" s="131"/>
      <c r="F1731" s="127" t="s">
        <v>2166</v>
      </c>
      <c r="G1731" s="126"/>
      <c r="H1731" s="128">
        <v>21.2</v>
      </c>
      <c r="I1731" s="129"/>
      <c r="J1731" s="130"/>
      <c r="K1731" s="128"/>
      <c r="L1731" s="128"/>
      <c r="M1731" s="128"/>
      <c r="N1731" s="128"/>
      <c r="O1731" s="130"/>
      <c r="P1731" s="130"/>
      <c r="Q1731" s="130"/>
      <c r="R1731" s="6"/>
      <c r="S1731" s="8"/>
    </row>
    <row r="1732" spans="1:20" ht="7.5" customHeight="1" outlineLevel="5" x14ac:dyDescent="0.15">
      <c r="A1732" s="8"/>
      <c r="B1732" s="80"/>
      <c r="C1732" s="79"/>
      <c r="D1732" s="82"/>
      <c r="E1732" s="37"/>
      <c r="F1732" s="83"/>
      <c r="G1732" s="82"/>
      <c r="H1732" s="84"/>
      <c r="I1732" s="86"/>
      <c r="J1732" s="39"/>
      <c r="K1732" s="43"/>
      <c r="L1732" s="43"/>
      <c r="M1732" s="43"/>
      <c r="N1732" s="43"/>
      <c r="O1732" s="39"/>
      <c r="P1732" s="39"/>
      <c r="Q1732" s="39"/>
      <c r="R1732" s="6"/>
      <c r="S1732" s="8"/>
    </row>
    <row r="1733" spans="1:20" ht="11.25" outlineLevel="4" x14ac:dyDescent="0.2">
      <c r="A1733" s="10"/>
      <c r="B1733" s="116"/>
      <c r="C1733" s="117">
        <v>830</v>
      </c>
      <c r="D1733" s="118" t="s">
        <v>200</v>
      </c>
      <c r="E1733" s="119" t="s">
        <v>2167</v>
      </c>
      <c r="F1733" s="120" t="s">
        <v>2168</v>
      </c>
      <c r="G1733" s="118" t="s">
        <v>338</v>
      </c>
      <c r="H1733" s="121">
        <v>141.19999999999999</v>
      </c>
      <c r="I1733" s="122"/>
      <c r="J1733" s="123">
        <f>H1733*I1733</f>
        <v>0</v>
      </c>
      <c r="K1733" s="121">
        <v>2.0000000000000002E-5</v>
      </c>
      <c r="L1733" s="121">
        <f>H1733*K1733</f>
        <v>2.8240000000000001E-3</v>
      </c>
      <c r="M1733" s="121"/>
      <c r="N1733" s="121">
        <f>H1733*M1733</f>
        <v>0</v>
      </c>
      <c r="O1733" s="123">
        <v>21</v>
      </c>
      <c r="P1733" s="123">
        <f>J1733*(O1733/100)</f>
        <v>0</v>
      </c>
      <c r="Q1733" s="123">
        <f>J1733+P1733</f>
        <v>0</v>
      </c>
      <c r="R1733" s="8"/>
      <c r="S1733" s="8"/>
      <c r="T1733" s="8"/>
    </row>
    <row r="1734" spans="1:20" ht="11.25" outlineLevel="4" x14ac:dyDescent="0.2">
      <c r="A1734" s="10"/>
      <c r="B1734" s="116"/>
      <c r="C1734" s="117">
        <v>831</v>
      </c>
      <c r="D1734" s="118" t="s">
        <v>200</v>
      </c>
      <c r="E1734" s="119" t="s">
        <v>2169</v>
      </c>
      <c r="F1734" s="120" t="s">
        <v>2170</v>
      </c>
      <c r="G1734" s="118" t="s">
        <v>338</v>
      </c>
      <c r="H1734" s="121">
        <v>104.51000000000003</v>
      </c>
      <c r="I1734" s="122"/>
      <c r="J1734" s="123">
        <f>H1734*I1734</f>
        <v>0</v>
      </c>
      <c r="K1734" s="121">
        <v>1.4999999999999999E-4</v>
      </c>
      <c r="L1734" s="121">
        <f>H1734*K1734</f>
        <v>1.5676500000000003E-2</v>
      </c>
      <c r="M1734" s="121"/>
      <c r="N1734" s="121">
        <f>H1734*M1734</f>
        <v>0</v>
      </c>
      <c r="O1734" s="123">
        <v>21</v>
      </c>
      <c r="P1734" s="123">
        <f>J1734*(O1734/100)</f>
        <v>0</v>
      </c>
      <c r="Q1734" s="123">
        <f>J1734+P1734</f>
        <v>0</v>
      </c>
      <c r="R1734" s="8"/>
      <c r="S1734" s="8"/>
      <c r="T1734" s="8"/>
    </row>
    <row r="1735" spans="1:20" ht="9.75" outlineLevel="5" x14ac:dyDescent="0.2">
      <c r="A1735" s="124"/>
      <c r="B1735" s="125"/>
      <c r="C1735" s="125"/>
      <c r="D1735" s="126"/>
      <c r="E1735" s="131" t="s">
        <v>17</v>
      </c>
      <c r="F1735" s="127" t="s">
        <v>2171</v>
      </c>
      <c r="G1735" s="126"/>
      <c r="H1735" s="128">
        <v>6</v>
      </c>
      <c r="I1735" s="129"/>
      <c r="J1735" s="130"/>
      <c r="K1735" s="128"/>
      <c r="L1735" s="128"/>
      <c r="M1735" s="128"/>
      <c r="N1735" s="128"/>
      <c r="O1735" s="130"/>
      <c r="P1735" s="130"/>
      <c r="Q1735" s="130"/>
      <c r="R1735" s="6"/>
      <c r="S1735" s="8"/>
    </row>
    <row r="1736" spans="1:20" ht="9.75" outlineLevel="5" x14ac:dyDescent="0.2">
      <c r="A1736" s="124"/>
      <c r="B1736" s="125"/>
      <c r="C1736" s="125"/>
      <c r="D1736" s="126"/>
      <c r="E1736" s="131"/>
      <c r="F1736" s="127" t="s">
        <v>2085</v>
      </c>
      <c r="G1736" s="126"/>
      <c r="H1736" s="128">
        <v>53.86</v>
      </c>
      <c r="I1736" s="129"/>
      <c r="J1736" s="130"/>
      <c r="K1736" s="128"/>
      <c r="L1736" s="128"/>
      <c r="M1736" s="128"/>
      <c r="N1736" s="128"/>
      <c r="O1736" s="130"/>
      <c r="P1736" s="130"/>
      <c r="Q1736" s="130"/>
      <c r="R1736" s="6"/>
      <c r="S1736" s="8"/>
    </row>
    <row r="1737" spans="1:20" ht="9.75" outlineLevel="5" x14ac:dyDescent="0.2">
      <c r="A1737" s="124"/>
      <c r="B1737" s="125"/>
      <c r="C1737" s="125"/>
      <c r="D1737" s="126"/>
      <c r="E1737" s="131"/>
      <c r="F1737" s="127" t="s">
        <v>2172</v>
      </c>
      <c r="G1737" s="126"/>
      <c r="H1737" s="128">
        <v>8.8500000000000014</v>
      </c>
      <c r="I1737" s="129"/>
      <c r="J1737" s="130"/>
      <c r="K1737" s="128"/>
      <c r="L1737" s="128"/>
      <c r="M1737" s="128"/>
      <c r="N1737" s="128"/>
      <c r="O1737" s="130"/>
      <c r="P1737" s="130"/>
      <c r="Q1737" s="130"/>
      <c r="R1737" s="6"/>
      <c r="S1737" s="8"/>
    </row>
    <row r="1738" spans="1:20" ht="9.75" outlineLevel="5" x14ac:dyDescent="0.2">
      <c r="A1738" s="124"/>
      <c r="B1738" s="125"/>
      <c r="C1738" s="125"/>
      <c r="D1738" s="126"/>
      <c r="E1738" s="131"/>
      <c r="F1738" s="127" t="s">
        <v>2086</v>
      </c>
      <c r="G1738" s="126"/>
      <c r="H1738" s="128">
        <v>35.800000000000004</v>
      </c>
      <c r="I1738" s="129"/>
      <c r="J1738" s="130"/>
      <c r="K1738" s="128"/>
      <c r="L1738" s="128"/>
      <c r="M1738" s="128"/>
      <c r="N1738" s="128"/>
      <c r="O1738" s="130"/>
      <c r="P1738" s="130"/>
      <c r="Q1738" s="130"/>
      <c r="R1738" s="6"/>
      <c r="S1738" s="8"/>
    </row>
    <row r="1739" spans="1:20" ht="7.5" customHeight="1" outlineLevel="5" x14ac:dyDescent="0.15">
      <c r="A1739" s="8"/>
      <c r="B1739" s="80"/>
      <c r="C1739" s="79"/>
      <c r="D1739" s="82"/>
      <c r="E1739" s="37"/>
      <c r="F1739" s="83"/>
      <c r="G1739" s="82"/>
      <c r="H1739" s="84"/>
      <c r="I1739" s="86"/>
      <c r="J1739" s="39"/>
      <c r="K1739" s="43"/>
      <c r="L1739" s="43"/>
      <c r="M1739" s="43"/>
      <c r="N1739" s="43"/>
      <c r="O1739" s="39"/>
      <c r="P1739" s="39"/>
      <c r="Q1739" s="39"/>
      <c r="R1739" s="6"/>
      <c r="S1739" s="8"/>
    </row>
    <row r="1740" spans="1:20" ht="11.25" outlineLevel="4" x14ac:dyDescent="0.2">
      <c r="A1740" s="10"/>
      <c r="B1740" s="116"/>
      <c r="C1740" s="117">
        <v>832</v>
      </c>
      <c r="D1740" s="118" t="s">
        <v>200</v>
      </c>
      <c r="E1740" s="119" t="s">
        <v>2173</v>
      </c>
      <c r="F1740" s="120" t="s">
        <v>2174</v>
      </c>
      <c r="G1740" s="118" t="s">
        <v>338</v>
      </c>
      <c r="H1740" s="121">
        <v>162.41000000000003</v>
      </c>
      <c r="I1740" s="122"/>
      <c r="J1740" s="123">
        <f>H1740*I1740</f>
        <v>0</v>
      </c>
      <c r="K1740" s="121">
        <v>2.0000000000000001E-4</v>
      </c>
      <c r="L1740" s="121">
        <f>H1740*K1740</f>
        <v>3.2482000000000004E-2</v>
      </c>
      <c r="M1740" s="121"/>
      <c r="N1740" s="121">
        <f>H1740*M1740</f>
        <v>0</v>
      </c>
      <c r="O1740" s="123">
        <v>21</v>
      </c>
      <c r="P1740" s="123">
        <f>J1740*(O1740/100)</f>
        <v>0</v>
      </c>
      <c r="Q1740" s="123">
        <f>J1740+P1740</f>
        <v>0</v>
      </c>
      <c r="R1740" s="8"/>
      <c r="S1740" s="8"/>
      <c r="T1740" s="8"/>
    </row>
    <row r="1741" spans="1:20" ht="9.75" outlineLevel="5" x14ac:dyDescent="0.2">
      <c r="A1741" s="124"/>
      <c r="B1741" s="125"/>
      <c r="C1741" s="125"/>
      <c r="D1741" s="126"/>
      <c r="E1741" s="131" t="s">
        <v>17</v>
      </c>
      <c r="F1741" s="127" t="s">
        <v>2175</v>
      </c>
      <c r="G1741" s="126"/>
      <c r="H1741" s="128">
        <v>0</v>
      </c>
      <c r="I1741" s="129"/>
      <c r="J1741" s="130"/>
      <c r="K1741" s="128"/>
      <c r="L1741" s="128"/>
      <c r="M1741" s="128"/>
      <c r="N1741" s="128"/>
      <c r="O1741" s="130"/>
      <c r="P1741" s="130"/>
      <c r="Q1741" s="130"/>
      <c r="R1741" s="6"/>
      <c r="S1741" s="8"/>
    </row>
    <row r="1742" spans="1:20" ht="9.75" outlineLevel="5" x14ac:dyDescent="0.2">
      <c r="A1742" s="124"/>
      <c r="B1742" s="125"/>
      <c r="C1742" s="125"/>
      <c r="D1742" s="126"/>
      <c r="E1742" s="131"/>
      <c r="F1742" s="127" t="s">
        <v>2171</v>
      </c>
      <c r="G1742" s="126"/>
      <c r="H1742" s="128">
        <v>6</v>
      </c>
      <c r="I1742" s="129"/>
      <c r="J1742" s="130"/>
      <c r="K1742" s="128"/>
      <c r="L1742" s="128"/>
      <c r="M1742" s="128"/>
      <c r="N1742" s="128"/>
      <c r="O1742" s="130"/>
      <c r="P1742" s="130"/>
      <c r="Q1742" s="130"/>
      <c r="R1742" s="6"/>
      <c r="S1742" s="8"/>
    </row>
    <row r="1743" spans="1:20" ht="9.75" outlineLevel="5" x14ac:dyDescent="0.2">
      <c r="A1743" s="124"/>
      <c r="B1743" s="125"/>
      <c r="C1743" s="125"/>
      <c r="D1743" s="126"/>
      <c r="E1743" s="131"/>
      <c r="F1743" s="127" t="s">
        <v>2085</v>
      </c>
      <c r="G1743" s="126"/>
      <c r="H1743" s="128">
        <v>53.86</v>
      </c>
      <c r="I1743" s="129"/>
      <c r="J1743" s="130"/>
      <c r="K1743" s="128"/>
      <c r="L1743" s="128"/>
      <c r="M1743" s="128"/>
      <c r="N1743" s="128"/>
      <c r="O1743" s="130"/>
      <c r="P1743" s="130"/>
      <c r="Q1743" s="130"/>
      <c r="R1743" s="6"/>
      <c r="S1743" s="8"/>
    </row>
    <row r="1744" spans="1:20" ht="9.75" outlineLevel="5" x14ac:dyDescent="0.2">
      <c r="A1744" s="124"/>
      <c r="B1744" s="125"/>
      <c r="C1744" s="125"/>
      <c r="D1744" s="126"/>
      <c r="E1744" s="131"/>
      <c r="F1744" s="127" t="s">
        <v>2172</v>
      </c>
      <c r="G1744" s="126"/>
      <c r="H1744" s="128">
        <v>8.8500000000000014</v>
      </c>
      <c r="I1744" s="129"/>
      <c r="J1744" s="130"/>
      <c r="K1744" s="128"/>
      <c r="L1744" s="128"/>
      <c r="M1744" s="128"/>
      <c r="N1744" s="128"/>
      <c r="O1744" s="130"/>
      <c r="P1744" s="130"/>
      <c r="Q1744" s="130"/>
      <c r="R1744" s="6"/>
      <c r="S1744" s="8"/>
    </row>
    <row r="1745" spans="1:20" ht="9.75" outlineLevel="5" x14ac:dyDescent="0.2">
      <c r="A1745" s="124"/>
      <c r="B1745" s="125"/>
      <c r="C1745" s="125"/>
      <c r="D1745" s="126"/>
      <c r="E1745" s="131"/>
      <c r="F1745" s="127" t="s">
        <v>2086</v>
      </c>
      <c r="G1745" s="126"/>
      <c r="H1745" s="128">
        <v>35.800000000000004</v>
      </c>
      <c r="I1745" s="129"/>
      <c r="J1745" s="130"/>
      <c r="K1745" s="128"/>
      <c r="L1745" s="128"/>
      <c r="M1745" s="128"/>
      <c r="N1745" s="128"/>
      <c r="O1745" s="130"/>
      <c r="P1745" s="130"/>
      <c r="Q1745" s="130"/>
      <c r="R1745" s="6"/>
      <c r="S1745" s="8"/>
    </row>
    <row r="1746" spans="1:20" ht="9.75" outlineLevel="5" x14ac:dyDescent="0.2">
      <c r="A1746" s="124"/>
      <c r="B1746" s="125"/>
      <c r="C1746" s="125"/>
      <c r="D1746" s="126"/>
      <c r="E1746" s="131"/>
      <c r="F1746" s="127" t="s">
        <v>681</v>
      </c>
      <c r="G1746" s="126"/>
      <c r="H1746" s="128">
        <v>0</v>
      </c>
      <c r="I1746" s="129"/>
      <c r="J1746" s="130"/>
      <c r="K1746" s="128"/>
      <c r="L1746" s="128"/>
      <c r="M1746" s="128"/>
      <c r="N1746" s="128"/>
      <c r="O1746" s="130"/>
      <c r="P1746" s="130"/>
      <c r="Q1746" s="130"/>
      <c r="R1746" s="6"/>
      <c r="S1746" s="8"/>
    </row>
    <row r="1747" spans="1:20" ht="9.75" outlineLevel="5" x14ac:dyDescent="0.2">
      <c r="A1747" s="124"/>
      <c r="B1747" s="125"/>
      <c r="C1747" s="125"/>
      <c r="D1747" s="126"/>
      <c r="E1747" s="131"/>
      <c r="F1747" s="127" t="s">
        <v>2176</v>
      </c>
      <c r="G1747" s="126"/>
      <c r="H1747" s="128">
        <v>26.4</v>
      </c>
      <c r="I1747" s="129"/>
      <c r="J1747" s="130"/>
      <c r="K1747" s="128"/>
      <c r="L1747" s="128"/>
      <c r="M1747" s="128"/>
      <c r="N1747" s="128"/>
      <c r="O1747" s="130"/>
      <c r="P1747" s="130"/>
      <c r="Q1747" s="130"/>
      <c r="R1747" s="6"/>
      <c r="S1747" s="8"/>
    </row>
    <row r="1748" spans="1:20" ht="9.75" outlineLevel="5" x14ac:dyDescent="0.2">
      <c r="A1748" s="124"/>
      <c r="B1748" s="125"/>
      <c r="C1748" s="125"/>
      <c r="D1748" s="126"/>
      <c r="E1748" s="131"/>
      <c r="F1748" s="127" t="s">
        <v>2177</v>
      </c>
      <c r="G1748" s="126"/>
      <c r="H1748" s="128">
        <v>0</v>
      </c>
      <c r="I1748" s="129"/>
      <c r="J1748" s="130"/>
      <c r="K1748" s="128"/>
      <c r="L1748" s="128"/>
      <c r="M1748" s="128"/>
      <c r="N1748" s="128"/>
      <c r="O1748" s="130"/>
      <c r="P1748" s="130"/>
      <c r="Q1748" s="130"/>
      <c r="R1748" s="6"/>
      <c r="S1748" s="8"/>
    </row>
    <row r="1749" spans="1:20" ht="9.75" outlineLevel="5" x14ac:dyDescent="0.2">
      <c r="A1749" s="124"/>
      <c r="B1749" s="125"/>
      <c r="C1749" s="125"/>
      <c r="D1749" s="126"/>
      <c r="E1749" s="131"/>
      <c r="F1749" s="127" t="s">
        <v>2165</v>
      </c>
      <c r="G1749" s="126"/>
      <c r="H1749" s="128">
        <v>10.3</v>
      </c>
      <c r="I1749" s="129"/>
      <c r="J1749" s="130"/>
      <c r="K1749" s="128"/>
      <c r="L1749" s="128"/>
      <c r="M1749" s="128"/>
      <c r="N1749" s="128"/>
      <c r="O1749" s="130"/>
      <c r="P1749" s="130"/>
      <c r="Q1749" s="130"/>
      <c r="R1749" s="6"/>
      <c r="S1749" s="8"/>
    </row>
    <row r="1750" spans="1:20" ht="9.75" outlineLevel="5" x14ac:dyDescent="0.2">
      <c r="A1750" s="124"/>
      <c r="B1750" s="125"/>
      <c r="C1750" s="125"/>
      <c r="D1750" s="126"/>
      <c r="E1750" s="131"/>
      <c r="F1750" s="127" t="s">
        <v>2178</v>
      </c>
      <c r="G1750" s="126"/>
      <c r="H1750" s="128">
        <v>0</v>
      </c>
      <c r="I1750" s="129"/>
      <c r="J1750" s="130"/>
      <c r="K1750" s="128"/>
      <c r="L1750" s="128"/>
      <c r="M1750" s="128"/>
      <c r="N1750" s="128"/>
      <c r="O1750" s="130"/>
      <c r="P1750" s="130"/>
      <c r="Q1750" s="130"/>
      <c r="R1750" s="6"/>
      <c r="S1750" s="8"/>
    </row>
    <row r="1751" spans="1:20" ht="9.75" outlineLevel="5" x14ac:dyDescent="0.2">
      <c r="A1751" s="124"/>
      <c r="B1751" s="125"/>
      <c r="C1751" s="125"/>
      <c r="D1751" s="126"/>
      <c r="E1751" s="131"/>
      <c r="F1751" s="127" t="s">
        <v>2166</v>
      </c>
      <c r="G1751" s="126"/>
      <c r="H1751" s="128">
        <v>21.2</v>
      </c>
      <c r="I1751" s="129"/>
      <c r="J1751" s="130"/>
      <c r="K1751" s="128"/>
      <c r="L1751" s="128"/>
      <c r="M1751" s="128"/>
      <c r="N1751" s="128"/>
      <c r="O1751" s="130"/>
      <c r="P1751" s="130"/>
      <c r="Q1751" s="130"/>
      <c r="R1751" s="6"/>
      <c r="S1751" s="8"/>
    </row>
    <row r="1752" spans="1:20" ht="7.5" customHeight="1" outlineLevel="5" x14ac:dyDescent="0.15">
      <c r="A1752" s="8"/>
      <c r="B1752" s="80"/>
      <c r="C1752" s="79"/>
      <c r="D1752" s="82"/>
      <c r="E1752" s="37"/>
      <c r="F1752" s="83"/>
      <c r="G1752" s="82"/>
      <c r="H1752" s="84"/>
      <c r="I1752" s="86"/>
      <c r="J1752" s="39"/>
      <c r="K1752" s="43"/>
      <c r="L1752" s="43"/>
      <c r="M1752" s="43"/>
      <c r="N1752" s="43"/>
      <c r="O1752" s="39"/>
      <c r="P1752" s="39"/>
      <c r="Q1752" s="39"/>
      <c r="R1752" s="6"/>
      <c r="S1752" s="8"/>
    </row>
    <row r="1753" spans="1:20" ht="11.25" outlineLevel="4" x14ac:dyDescent="0.2">
      <c r="A1753" s="10"/>
      <c r="B1753" s="116"/>
      <c r="C1753" s="117">
        <v>833</v>
      </c>
      <c r="D1753" s="118" t="s">
        <v>256</v>
      </c>
      <c r="E1753" s="119" t="s">
        <v>2179</v>
      </c>
      <c r="F1753" s="120" t="s">
        <v>2180</v>
      </c>
      <c r="G1753" s="118" t="s">
        <v>338</v>
      </c>
      <c r="H1753" s="121">
        <v>178.65100000000004</v>
      </c>
      <c r="I1753" s="122"/>
      <c r="J1753" s="123">
        <f t="shared" ref="J1753:J1758" si="140">H1753*I1753</f>
        <v>0</v>
      </c>
      <c r="K1753" s="121">
        <v>3.2000000000000003E-4</v>
      </c>
      <c r="L1753" s="121">
        <f t="shared" ref="L1753:L1758" si="141">H1753*K1753</f>
        <v>5.7168320000000016E-2</v>
      </c>
      <c r="M1753" s="121"/>
      <c r="N1753" s="121">
        <f t="shared" ref="N1753:N1758" si="142">H1753*M1753</f>
        <v>0</v>
      </c>
      <c r="O1753" s="123">
        <v>21</v>
      </c>
      <c r="P1753" s="123">
        <f t="shared" ref="P1753:P1758" si="143">J1753*(O1753/100)</f>
        <v>0</v>
      </c>
      <c r="Q1753" s="123">
        <f t="shared" ref="Q1753:Q1758" si="144">J1753+P1753</f>
        <v>0</v>
      </c>
      <c r="R1753" s="8"/>
      <c r="S1753" s="8"/>
      <c r="T1753" s="8"/>
    </row>
    <row r="1754" spans="1:20" ht="11.25" outlineLevel="4" x14ac:dyDescent="0.2">
      <c r="A1754" s="10"/>
      <c r="B1754" s="116"/>
      <c r="C1754" s="117">
        <v>834</v>
      </c>
      <c r="D1754" s="118" t="s">
        <v>200</v>
      </c>
      <c r="E1754" s="119" t="s">
        <v>2181</v>
      </c>
      <c r="F1754" s="120" t="s">
        <v>2182</v>
      </c>
      <c r="G1754" s="118" t="s">
        <v>332</v>
      </c>
      <c r="H1754" s="121">
        <v>27</v>
      </c>
      <c r="I1754" s="122"/>
      <c r="J1754" s="123">
        <f t="shared" si="140"/>
        <v>0</v>
      </c>
      <c r="K1754" s="121"/>
      <c r="L1754" s="121">
        <f t="shared" si="141"/>
        <v>0</v>
      </c>
      <c r="M1754" s="121"/>
      <c r="N1754" s="121">
        <f t="shared" si="142"/>
        <v>0</v>
      </c>
      <c r="O1754" s="123">
        <v>21</v>
      </c>
      <c r="P1754" s="123">
        <f t="shared" si="143"/>
        <v>0</v>
      </c>
      <c r="Q1754" s="123">
        <f t="shared" si="144"/>
        <v>0</v>
      </c>
      <c r="R1754" s="8"/>
      <c r="S1754" s="8"/>
      <c r="T1754" s="8"/>
    </row>
    <row r="1755" spans="1:20" ht="11.25" outlineLevel="4" x14ac:dyDescent="0.2">
      <c r="A1755" s="10"/>
      <c r="B1755" s="116"/>
      <c r="C1755" s="117">
        <v>835</v>
      </c>
      <c r="D1755" s="118" t="s">
        <v>200</v>
      </c>
      <c r="E1755" s="119" t="s">
        <v>2183</v>
      </c>
      <c r="F1755" s="120" t="s">
        <v>2184</v>
      </c>
      <c r="G1755" s="118" t="s">
        <v>332</v>
      </c>
      <c r="H1755" s="121">
        <v>14</v>
      </c>
      <c r="I1755" s="122"/>
      <c r="J1755" s="123">
        <f t="shared" si="140"/>
        <v>0</v>
      </c>
      <c r="K1755" s="121"/>
      <c r="L1755" s="121">
        <f t="shared" si="141"/>
        <v>0</v>
      </c>
      <c r="M1755" s="121"/>
      <c r="N1755" s="121">
        <f t="shared" si="142"/>
        <v>0</v>
      </c>
      <c r="O1755" s="123">
        <v>21</v>
      </c>
      <c r="P1755" s="123">
        <f t="shared" si="143"/>
        <v>0</v>
      </c>
      <c r="Q1755" s="123">
        <f t="shared" si="144"/>
        <v>0</v>
      </c>
      <c r="R1755" s="8"/>
      <c r="S1755" s="8"/>
      <c r="T1755" s="8"/>
    </row>
    <row r="1756" spans="1:20" ht="11.25" outlineLevel="4" x14ac:dyDescent="0.2">
      <c r="A1756" s="10"/>
      <c r="B1756" s="116"/>
      <c r="C1756" s="117">
        <v>836</v>
      </c>
      <c r="D1756" s="118" t="s">
        <v>200</v>
      </c>
      <c r="E1756" s="119" t="s">
        <v>2185</v>
      </c>
      <c r="F1756" s="120" t="s">
        <v>2186</v>
      </c>
      <c r="G1756" s="118" t="s">
        <v>332</v>
      </c>
      <c r="H1756" s="121">
        <v>5</v>
      </c>
      <c r="I1756" s="122"/>
      <c r="J1756" s="123">
        <f t="shared" si="140"/>
        <v>0</v>
      </c>
      <c r="K1756" s="121"/>
      <c r="L1756" s="121">
        <f t="shared" si="141"/>
        <v>0</v>
      </c>
      <c r="M1756" s="121"/>
      <c r="N1756" s="121">
        <f t="shared" si="142"/>
        <v>0</v>
      </c>
      <c r="O1756" s="123">
        <v>21</v>
      </c>
      <c r="P1756" s="123">
        <f t="shared" si="143"/>
        <v>0</v>
      </c>
      <c r="Q1756" s="123">
        <f t="shared" si="144"/>
        <v>0</v>
      </c>
      <c r="R1756" s="8"/>
      <c r="S1756" s="8"/>
      <c r="T1756" s="8"/>
    </row>
    <row r="1757" spans="1:20" ht="11.25" outlineLevel="4" x14ac:dyDescent="0.2">
      <c r="A1757" s="10"/>
      <c r="B1757" s="116"/>
      <c r="C1757" s="117">
        <v>837</v>
      </c>
      <c r="D1757" s="118" t="s">
        <v>200</v>
      </c>
      <c r="E1757" s="119" t="s">
        <v>2187</v>
      </c>
      <c r="F1757" s="120" t="s">
        <v>2188</v>
      </c>
      <c r="G1757" s="118" t="s">
        <v>262</v>
      </c>
      <c r="H1757" s="121">
        <v>198.04399999999998</v>
      </c>
      <c r="I1757" s="122"/>
      <c r="J1757" s="123">
        <f t="shared" si="140"/>
        <v>0</v>
      </c>
      <c r="K1757" s="121">
        <v>5.0000000000000002E-5</v>
      </c>
      <c r="L1757" s="121">
        <f t="shared" si="141"/>
        <v>9.9021999999999999E-3</v>
      </c>
      <c r="M1757" s="121"/>
      <c r="N1757" s="121">
        <f t="shared" si="142"/>
        <v>0</v>
      </c>
      <c r="O1757" s="123">
        <v>21</v>
      </c>
      <c r="P1757" s="123">
        <f t="shared" si="143"/>
        <v>0</v>
      </c>
      <c r="Q1757" s="123">
        <f t="shared" si="144"/>
        <v>0</v>
      </c>
      <c r="R1757" s="8"/>
      <c r="S1757" s="8"/>
      <c r="T1757" s="8"/>
    </row>
    <row r="1758" spans="1:20" ht="11.25" outlineLevel="4" x14ac:dyDescent="0.2">
      <c r="A1758" s="10"/>
      <c r="B1758" s="116"/>
      <c r="C1758" s="117">
        <v>838</v>
      </c>
      <c r="D1758" s="118" t="s">
        <v>200</v>
      </c>
      <c r="E1758" s="119" t="s">
        <v>2189</v>
      </c>
      <c r="F1758" s="120" t="s">
        <v>2190</v>
      </c>
      <c r="G1758" s="118" t="s">
        <v>259</v>
      </c>
      <c r="H1758" s="121">
        <v>6.3379115799999983</v>
      </c>
      <c r="I1758" s="122"/>
      <c r="J1758" s="123">
        <f t="shared" si="140"/>
        <v>0</v>
      </c>
      <c r="K1758" s="121"/>
      <c r="L1758" s="121">
        <f t="shared" si="141"/>
        <v>0</v>
      </c>
      <c r="M1758" s="121"/>
      <c r="N1758" s="121">
        <f t="shared" si="142"/>
        <v>0</v>
      </c>
      <c r="O1758" s="123">
        <v>21</v>
      </c>
      <c r="P1758" s="123">
        <f t="shared" si="143"/>
        <v>0</v>
      </c>
      <c r="Q1758" s="123">
        <f t="shared" si="144"/>
        <v>0</v>
      </c>
      <c r="R1758" s="8"/>
      <c r="S1758" s="8"/>
      <c r="T1758" s="8"/>
    </row>
    <row r="1759" spans="1:20" outlineLevel="4" x14ac:dyDescent="0.15">
      <c r="B1759" s="6"/>
      <c r="C1759" s="6"/>
      <c r="D1759" s="6"/>
      <c r="E1759" s="6"/>
      <c r="F1759" s="6"/>
      <c r="G1759" s="6"/>
      <c r="H1759" s="6"/>
      <c r="I1759" s="8"/>
      <c r="J1759" s="8"/>
      <c r="K1759" s="6"/>
      <c r="L1759" s="6"/>
      <c r="M1759" s="6"/>
      <c r="N1759" s="6"/>
      <c r="O1759" s="6"/>
      <c r="P1759" s="8"/>
      <c r="Q1759" s="8"/>
    </row>
    <row r="1760" spans="1:20" ht="10.5" outlineLevel="3" x14ac:dyDescent="0.15">
      <c r="A1760" s="73" t="s">
        <v>120</v>
      </c>
      <c r="B1760" s="109">
        <v>4</v>
      </c>
      <c r="C1760" s="110"/>
      <c r="D1760" s="111" t="s">
        <v>199</v>
      </c>
      <c r="E1760" s="111"/>
      <c r="F1760" s="112" t="s">
        <v>121</v>
      </c>
      <c r="G1760" s="111"/>
      <c r="H1760" s="113"/>
      <c r="I1760" s="114"/>
      <c r="J1760" s="75">
        <f>SUBTOTAL(9,J1761:J1776)</f>
        <v>0</v>
      </c>
      <c r="K1760" s="113"/>
      <c r="L1760" s="76">
        <f>SUBTOTAL(9,L1761:L1776)</f>
        <v>2.0021112000000001E-2</v>
      </c>
      <c r="M1760" s="113"/>
      <c r="N1760" s="76">
        <f>SUBTOTAL(9,N1761:N1776)</f>
        <v>0</v>
      </c>
      <c r="O1760" s="115"/>
      <c r="P1760" s="75">
        <f>SUBTOTAL(9,P1761:P1776)</f>
        <v>0</v>
      </c>
      <c r="Q1760" s="75">
        <f>SUBTOTAL(9,Q1761:Q1776)</f>
        <v>0</v>
      </c>
      <c r="R1760" s="6"/>
      <c r="S1760" s="8"/>
      <c r="T1760" s="8"/>
    </row>
    <row r="1761" spans="1:20" ht="11.25" outlineLevel="4" x14ac:dyDescent="0.2">
      <c r="A1761" s="10"/>
      <c r="B1761" s="116"/>
      <c r="C1761" s="117">
        <v>839</v>
      </c>
      <c r="D1761" s="118" t="s">
        <v>200</v>
      </c>
      <c r="E1761" s="119" t="s">
        <v>2191</v>
      </c>
      <c r="F1761" s="120" t="s">
        <v>2192</v>
      </c>
      <c r="G1761" s="118" t="s">
        <v>262</v>
      </c>
      <c r="H1761" s="121">
        <v>81.873599999999996</v>
      </c>
      <c r="I1761" s="122"/>
      <c r="J1761" s="123">
        <f>H1761*I1761</f>
        <v>0</v>
      </c>
      <c r="K1761" s="121">
        <v>1.7000000000000001E-4</v>
      </c>
      <c r="L1761" s="121">
        <f>H1761*K1761</f>
        <v>1.3918512000000001E-2</v>
      </c>
      <c r="M1761" s="121"/>
      <c r="N1761" s="121">
        <f>H1761*M1761</f>
        <v>0</v>
      </c>
      <c r="O1761" s="123">
        <v>21</v>
      </c>
      <c r="P1761" s="123">
        <f>J1761*(O1761/100)</f>
        <v>0</v>
      </c>
      <c r="Q1761" s="123">
        <f>J1761+P1761</f>
        <v>0</v>
      </c>
      <c r="R1761" s="8"/>
      <c r="S1761" s="8"/>
      <c r="T1761" s="8"/>
    </row>
    <row r="1762" spans="1:20" ht="9.75" outlineLevel="5" x14ac:dyDescent="0.2">
      <c r="A1762" s="124"/>
      <c r="B1762" s="125"/>
      <c r="C1762" s="125"/>
      <c r="D1762" s="126"/>
      <c r="E1762" s="131" t="s">
        <v>17</v>
      </c>
      <c r="F1762" s="127" t="s">
        <v>398</v>
      </c>
      <c r="G1762" s="126"/>
      <c r="H1762" s="128">
        <v>0</v>
      </c>
      <c r="I1762" s="129"/>
      <c r="J1762" s="130"/>
      <c r="K1762" s="128"/>
      <c r="L1762" s="128"/>
      <c r="M1762" s="128"/>
      <c r="N1762" s="128"/>
      <c r="O1762" s="130"/>
      <c r="P1762" s="130"/>
      <c r="Q1762" s="130"/>
      <c r="R1762" s="6"/>
      <c r="S1762" s="8"/>
    </row>
    <row r="1763" spans="1:20" ht="9.75" outlineLevel="5" x14ac:dyDescent="0.2">
      <c r="A1763" s="124"/>
      <c r="B1763" s="125"/>
      <c r="C1763" s="125"/>
      <c r="D1763" s="126"/>
      <c r="E1763" s="131"/>
      <c r="F1763" s="127" t="s">
        <v>2193</v>
      </c>
      <c r="G1763" s="126"/>
      <c r="H1763" s="128">
        <v>81.873599999999996</v>
      </c>
      <c r="I1763" s="129"/>
      <c r="J1763" s="130"/>
      <c r="K1763" s="128"/>
      <c r="L1763" s="128"/>
      <c r="M1763" s="128"/>
      <c r="N1763" s="128"/>
      <c r="O1763" s="130"/>
      <c r="P1763" s="130"/>
      <c r="Q1763" s="130"/>
      <c r="R1763" s="6"/>
      <c r="S1763" s="8"/>
    </row>
    <row r="1764" spans="1:20" ht="7.5" customHeight="1" outlineLevel="5" x14ac:dyDescent="0.15">
      <c r="A1764" s="8"/>
      <c r="B1764" s="80"/>
      <c r="C1764" s="79"/>
      <c r="D1764" s="82"/>
      <c r="E1764" s="37"/>
      <c r="F1764" s="83"/>
      <c r="G1764" s="82"/>
      <c r="H1764" s="84"/>
      <c r="I1764" s="86"/>
      <c r="J1764" s="39"/>
      <c r="K1764" s="43"/>
      <c r="L1764" s="43"/>
      <c r="M1764" s="43"/>
      <c r="N1764" s="43"/>
      <c r="O1764" s="39"/>
      <c r="P1764" s="39"/>
      <c r="Q1764" s="39"/>
      <c r="R1764" s="6"/>
      <c r="S1764" s="8"/>
    </row>
    <row r="1765" spans="1:20" ht="11.25" outlineLevel="4" x14ac:dyDescent="0.2">
      <c r="A1765" s="10"/>
      <c r="B1765" s="116"/>
      <c r="C1765" s="117">
        <v>840</v>
      </c>
      <c r="D1765" s="118" t="s">
        <v>200</v>
      </c>
      <c r="E1765" s="119" t="s">
        <v>2194</v>
      </c>
      <c r="F1765" s="120" t="s">
        <v>2195</v>
      </c>
      <c r="G1765" s="118" t="s">
        <v>262</v>
      </c>
      <c r="H1765" s="121">
        <v>25.427499999999998</v>
      </c>
      <c r="I1765" s="122"/>
      <c r="J1765" s="123">
        <f>H1765*I1765</f>
        <v>0</v>
      </c>
      <c r="K1765" s="121">
        <v>1.2E-4</v>
      </c>
      <c r="L1765" s="121">
        <f>H1765*K1765</f>
        <v>3.0512999999999998E-3</v>
      </c>
      <c r="M1765" s="121"/>
      <c r="N1765" s="121">
        <f>H1765*M1765</f>
        <v>0</v>
      </c>
      <c r="O1765" s="123">
        <v>21</v>
      </c>
      <c r="P1765" s="123">
        <f>J1765*(O1765/100)</f>
        <v>0</v>
      </c>
      <c r="Q1765" s="123">
        <f>J1765+P1765</f>
        <v>0</v>
      </c>
      <c r="R1765" s="8"/>
      <c r="S1765" s="8"/>
      <c r="T1765" s="8"/>
    </row>
    <row r="1766" spans="1:20" ht="9.75" outlineLevel="5" x14ac:dyDescent="0.2">
      <c r="A1766" s="124"/>
      <c r="B1766" s="125"/>
      <c r="C1766" s="125"/>
      <c r="D1766" s="126"/>
      <c r="E1766" s="131" t="s">
        <v>17</v>
      </c>
      <c r="F1766" s="127" t="s">
        <v>2196</v>
      </c>
      <c r="G1766" s="126"/>
      <c r="H1766" s="128">
        <v>0</v>
      </c>
      <c r="I1766" s="129"/>
      <c r="J1766" s="130"/>
      <c r="K1766" s="128"/>
      <c r="L1766" s="128"/>
      <c r="M1766" s="128"/>
      <c r="N1766" s="128"/>
      <c r="O1766" s="130"/>
      <c r="P1766" s="130"/>
      <c r="Q1766" s="130"/>
      <c r="R1766" s="6"/>
      <c r="S1766" s="8"/>
    </row>
    <row r="1767" spans="1:20" ht="9.75" outlineLevel="5" x14ac:dyDescent="0.2">
      <c r="A1767" s="124"/>
      <c r="B1767" s="125"/>
      <c r="C1767" s="125"/>
      <c r="D1767" s="126"/>
      <c r="E1767" s="131"/>
      <c r="F1767" s="127" t="s">
        <v>2197</v>
      </c>
      <c r="G1767" s="126"/>
      <c r="H1767" s="128">
        <v>0.94</v>
      </c>
      <c r="I1767" s="129"/>
      <c r="J1767" s="130"/>
      <c r="K1767" s="128"/>
      <c r="L1767" s="128"/>
      <c r="M1767" s="128"/>
      <c r="N1767" s="128"/>
      <c r="O1767" s="130"/>
      <c r="P1767" s="130"/>
      <c r="Q1767" s="130"/>
      <c r="R1767" s="6"/>
      <c r="S1767" s="8"/>
    </row>
    <row r="1768" spans="1:20" ht="9.75" outlineLevel="5" x14ac:dyDescent="0.2">
      <c r="A1768" s="124"/>
      <c r="B1768" s="125"/>
      <c r="C1768" s="125"/>
      <c r="D1768" s="126"/>
      <c r="E1768" s="131"/>
      <c r="F1768" s="127" t="s">
        <v>2198</v>
      </c>
      <c r="G1768" s="126"/>
      <c r="H1768" s="128">
        <v>8.4</v>
      </c>
      <c r="I1768" s="129"/>
      <c r="J1768" s="130"/>
      <c r="K1768" s="128"/>
      <c r="L1768" s="128"/>
      <c r="M1768" s="128"/>
      <c r="N1768" s="128"/>
      <c r="O1768" s="130"/>
      <c r="P1768" s="130"/>
      <c r="Q1768" s="130"/>
      <c r="R1768" s="6"/>
      <c r="S1768" s="8"/>
    </row>
    <row r="1769" spans="1:20" ht="9.75" outlineLevel="5" x14ac:dyDescent="0.2">
      <c r="A1769" s="124"/>
      <c r="B1769" s="125"/>
      <c r="C1769" s="125"/>
      <c r="D1769" s="126"/>
      <c r="E1769" s="131"/>
      <c r="F1769" s="127" t="s">
        <v>2199</v>
      </c>
      <c r="G1769" s="126"/>
      <c r="H1769" s="128">
        <v>8.6999999999999993</v>
      </c>
      <c r="I1769" s="129"/>
      <c r="J1769" s="130"/>
      <c r="K1769" s="128"/>
      <c r="L1769" s="128"/>
      <c r="M1769" s="128"/>
      <c r="N1769" s="128"/>
      <c r="O1769" s="130"/>
      <c r="P1769" s="130"/>
      <c r="Q1769" s="130"/>
      <c r="R1769" s="6"/>
      <c r="S1769" s="8"/>
    </row>
    <row r="1770" spans="1:20" ht="9.75" outlineLevel="5" x14ac:dyDescent="0.2">
      <c r="A1770" s="124"/>
      <c r="B1770" s="125"/>
      <c r="C1770" s="125"/>
      <c r="D1770" s="126"/>
      <c r="E1770" s="131"/>
      <c r="F1770" s="127" t="s">
        <v>2200</v>
      </c>
      <c r="G1770" s="126"/>
      <c r="H1770" s="128">
        <v>2.4500000000000002</v>
      </c>
      <c r="I1770" s="129"/>
      <c r="J1770" s="130"/>
      <c r="K1770" s="128"/>
      <c r="L1770" s="128"/>
      <c r="M1770" s="128"/>
      <c r="N1770" s="128"/>
      <c r="O1770" s="130"/>
      <c r="P1770" s="130"/>
      <c r="Q1770" s="130"/>
      <c r="R1770" s="6"/>
      <c r="S1770" s="8"/>
    </row>
    <row r="1771" spans="1:20" ht="9.75" outlineLevel="5" x14ac:dyDescent="0.2">
      <c r="A1771" s="124"/>
      <c r="B1771" s="125"/>
      <c r="C1771" s="125"/>
      <c r="D1771" s="126"/>
      <c r="E1771" s="131"/>
      <c r="F1771" s="127" t="s">
        <v>2201</v>
      </c>
      <c r="G1771" s="126"/>
      <c r="H1771" s="128">
        <v>1.2749999999999999</v>
      </c>
      <c r="I1771" s="129"/>
      <c r="J1771" s="130"/>
      <c r="K1771" s="128"/>
      <c r="L1771" s="128"/>
      <c r="M1771" s="128"/>
      <c r="N1771" s="128"/>
      <c r="O1771" s="130"/>
      <c r="P1771" s="130"/>
      <c r="Q1771" s="130"/>
      <c r="R1771" s="6"/>
      <c r="S1771" s="8"/>
    </row>
    <row r="1772" spans="1:20" ht="9.75" outlineLevel="5" x14ac:dyDescent="0.2">
      <c r="A1772" s="124"/>
      <c r="B1772" s="125"/>
      <c r="C1772" s="125"/>
      <c r="D1772" s="126"/>
      <c r="E1772" s="131"/>
      <c r="F1772" s="127" t="s">
        <v>2202</v>
      </c>
      <c r="G1772" s="126"/>
      <c r="H1772" s="128">
        <v>1.3625</v>
      </c>
      <c r="I1772" s="129"/>
      <c r="J1772" s="130"/>
      <c r="K1772" s="128"/>
      <c r="L1772" s="128"/>
      <c r="M1772" s="128"/>
      <c r="N1772" s="128"/>
      <c r="O1772" s="130"/>
      <c r="P1772" s="130"/>
      <c r="Q1772" s="130"/>
      <c r="R1772" s="6"/>
      <c r="S1772" s="8"/>
    </row>
    <row r="1773" spans="1:20" ht="9.75" outlineLevel="5" x14ac:dyDescent="0.2">
      <c r="A1773" s="124"/>
      <c r="B1773" s="125"/>
      <c r="C1773" s="125"/>
      <c r="D1773" s="126"/>
      <c r="E1773" s="131"/>
      <c r="F1773" s="127" t="s">
        <v>2203</v>
      </c>
      <c r="G1773" s="126"/>
      <c r="H1773" s="128">
        <v>2.3000000000000003</v>
      </c>
      <c r="I1773" s="129"/>
      <c r="J1773" s="130"/>
      <c r="K1773" s="128"/>
      <c r="L1773" s="128"/>
      <c r="M1773" s="128"/>
      <c r="N1773" s="128"/>
      <c r="O1773" s="130"/>
      <c r="P1773" s="130"/>
      <c r="Q1773" s="130"/>
      <c r="R1773" s="6"/>
      <c r="S1773" s="8"/>
    </row>
    <row r="1774" spans="1:20" ht="7.5" customHeight="1" outlineLevel="5" x14ac:dyDescent="0.15">
      <c r="A1774" s="8"/>
      <c r="B1774" s="80"/>
      <c r="C1774" s="79"/>
      <c r="D1774" s="82"/>
      <c r="E1774" s="37"/>
      <c r="F1774" s="83"/>
      <c r="G1774" s="82"/>
      <c r="H1774" s="84"/>
      <c r="I1774" s="86"/>
      <c r="J1774" s="39"/>
      <c r="K1774" s="43"/>
      <c r="L1774" s="43"/>
      <c r="M1774" s="43"/>
      <c r="N1774" s="43"/>
      <c r="O1774" s="39"/>
      <c r="P1774" s="39"/>
      <c r="Q1774" s="39"/>
      <c r="R1774" s="6"/>
      <c r="S1774" s="8"/>
    </row>
    <row r="1775" spans="1:20" ht="11.25" outlineLevel="4" x14ac:dyDescent="0.2">
      <c r="A1775" s="10"/>
      <c r="B1775" s="116"/>
      <c r="C1775" s="117">
        <v>841</v>
      </c>
      <c r="D1775" s="118" t="s">
        <v>200</v>
      </c>
      <c r="E1775" s="119" t="s">
        <v>2204</v>
      </c>
      <c r="F1775" s="120" t="s">
        <v>2205</v>
      </c>
      <c r="G1775" s="118" t="s">
        <v>262</v>
      </c>
      <c r="H1775" s="121">
        <v>25.427499999999998</v>
      </c>
      <c r="I1775" s="122"/>
      <c r="J1775" s="123">
        <f>H1775*I1775</f>
        <v>0</v>
      </c>
      <c r="K1775" s="121">
        <v>1.2E-4</v>
      </c>
      <c r="L1775" s="121">
        <f>H1775*K1775</f>
        <v>3.0512999999999998E-3</v>
      </c>
      <c r="M1775" s="121"/>
      <c r="N1775" s="121">
        <f>H1775*M1775</f>
        <v>0</v>
      </c>
      <c r="O1775" s="123">
        <v>21</v>
      </c>
      <c r="P1775" s="123">
        <f>J1775*(O1775/100)</f>
        <v>0</v>
      </c>
      <c r="Q1775" s="123">
        <f>J1775+P1775</f>
        <v>0</v>
      </c>
      <c r="R1775" s="8"/>
      <c r="S1775" s="8"/>
      <c r="T1775" s="8"/>
    </row>
    <row r="1776" spans="1:20" outlineLevel="4" x14ac:dyDescent="0.15">
      <c r="B1776" s="6"/>
      <c r="C1776" s="6"/>
      <c r="D1776" s="6"/>
      <c r="E1776" s="6"/>
      <c r="F1776" s="6"/>
      <c r="G1776" s="6"/>
      <c r="H1776" s="6"/>
      <c r="I1776" s="8"/>
      <c r="J1776" s="8"/>
      <c r="K1776" s="6"/>
      <c r="L1776" s="6"/>
      <c r="M1776" s="6"/>
      <c r="N1776" s="6"/>
      <c r="O1776" s="6"/>
      <c r="P1776" s="8"/>
      <c r="Q1776" s="8"/>
    </row>
    <row r="1777" spans="1:20" ht="10.5" outlineLevel="3" x14ac:dyDescent="0.15">
      <c r="A1777" s="73" t="s">
        <v>122</v>
      </c>
      <c r="B1777" s="109">
        <v>4</v>
      </c>
      <c r="C1777" s="110"/>
      <c r="D1777" s="111" t="s">
        <v>199</v>
      </c>
      <c r="E1777" s="111"/>
      <c r="F1777" s="112" t="s">
        <v>123</v>
      </c>
      <c r="G1777" s="111"/>
      <c r="H1777" s="113"/>
      <c r="I1777" s="114"/>
      <c r="J1777" s="75">
        <f>SUBTOTAL(9,J1778:J1796)</f>
        <v>0</v>
      </c>
      <c r="K1777" s="113"/>
      <c r="L1777" s="76">
        <f>SUBTOTAL(9,L1778:L1796)</f>
        <v>1.03846416</v>
      </c>
      <c r="M1777" s="113"/>
      <c r="N1777" s="76">
        <f>SUBTOTAL(9,N1778:N1796)</f>
        <v>0</v>
      </c>
      <c r="O1777" s="115"/>
      <c r="P1777" s="75">
        <f>SUBTOTAL(9,P1778:P1796)</f>
        <v>0</v>
      </c>
      <c r="Q1777" s="75">
        <f>SUBTOTAL(9,Q1778:Q1796)</f>
        <v>0</v>
      </c>
      <c r="R1777" s="6"/>
      <c r="S1777" s="8"/>
      <c r="T1777" s="8"/>
    </row>
    <row r="1778" spans="1:20" ht="11.25" outlineLevel="4" x14ac:dyDescent="0.2">
      <c r="A1778" s="10"/>
      <c r="B1778" s="116"/>
      <c r="C1778" s="117">
        <v>842</v>
      </c>
      <c r="D1778" s="118" t="s">
        <v>200</v>
      </c>
      <c r="E1778" s="119" t="s">
        <v>2206</v>
      </c>
      <c r="F1778" s="120" t="s">
        <v>2207</v>
      </c>
      <c r="G1778" s="118" t="s">
        <v>338</v>
      </c>
      <c r="H1778" s="121">
        <v>81.45</v>
      </c>
      <c r="I1778" s="122"/>
      <c r="J1778" s="123">
        <f>H1778*I1778</f>
        <v>0</v>
      </c>
      <c r="K1778" s="121">
        <v>4.0000000000000003E-5</v>
      </c>
      <c r="L1778" s="121">
        <f>H1778*K1778</f>
        <v>3.2580000000000005E-3</v>
      </c>
      <c r="M1778" s="121"/>
      <c r="N1778" s="121">
        <f>H1778*M1778</f>
        <v>0</v>
      </c>
      <c r="O1778" s="123">
        <v>21</v>
      </c>
      <c r="P1778" s="123">
        <f>J1778*(O1778/100)</f>
        <v>0</v>
      </c>
      <c r="Q1778" s="123">
        <f>J1778+P1778</f>
        <v>0</v>
      </c>
      <c r="R1778" s="8"/>
      <c r="S1778" s="8"/>
      <c r="T1778" s="8"/>
    </row>
    <row r="1779" spans="1:20" ht="9.75" outlineLevel="5" x14ac:dyDescent="0.2">
      <c r="A1779" s="124"/>
      <c r="B1779" s="125"/>
      <c r="C1779" s="125"/>
      <c r="D1779" s="126"/>
      <c r="E1779" s="131" t="s">
        <v>17</v>
      </c>
      <c r="F1779" s="127" t="s">
        <v>2208</v>
      </c>
      <c r="G1779" s="126"/>
      <c r="H1779" s="128">
        <v>81.45</v>
      </c>
      <c r="I1779" s="129"/>
      <c r="J1779" s="130"/>
      <c r="K1779" s="128"/>
      <c r="L1779" s="128"/>
      <c r="M1779" s="128"/>
      <c r="N1779" s="128"/>
      <c r="O1779" s="130"/>
      <c r="P1779" s="130"/>
      <c r="Q1779" s="130"/>
      <c r="R1779" s="6"/>
      <c r="S1779" s="8"/>
    </row>
    <row r="1780" spans="1:20" ht="7.5" customHeight="1" outlineLevel="5" x14ac:dyDescent="0.15">
      <c r="A1780" s="8"/>
      <c r="B1780" s="80"/>
      <c r="C1780" s="79"/>
      <c r="D1780" s="82"/>
      <c r="E1780" s="37"/>
      <c r="F1780" s="83"/>
      <c r="G1780" s="82"/>
      <c r="H1780" s="84"/>
      <c r="I1780" s="86"/>
      <c r="J1780" s="39"/>
      <c r="K1780" s="43"/>
      <c r="L1780" s="43"/>
      <c r="M1780" s="43"/>
      <c r="N1780" s="43"/>
      <c r="O1780" s="39"/>
      <c r="P1780" s="39"/>
      <c r="Q1780" s="39"/>
      <c r="R1780" s="6"/>
      <c r="S1780" s="8"/>
    </row>
    <row r="1781" spans="1:20" ht="11.25" outlineLevel="4" x14ac:dyDescent="0.2">
      <c r="A1781" s="10"/>
      <c r="B1781" s="116"/>
      <c r="C1781" s="117">
        <v>843</v>
      </c>
      <c r="D1781" s="118" t="s">
        <v>256</v>
      </c>
      <c r="E1781" s="119" t="s">
        <v>2209</v>
      </c>
      <c r="F1781" s="120" t="s">
        <v>2210</v>
      </c>
      <c r="G1781" s="118" t="s">
        <v>338</v>
      </c>
      <c r="H1781" s="121">
        <v>85.522499999999994</v>
      </c>
      <c r="I1781" s="122"/>
      <c r="J1781" s="123">
        <f>H1781*I1781</f>
        <v>0</v>
      </c>
      <c r="K1781" s="121">
        <v>2.0000000000000002E-5</v>
      </c>
      <c r="L1781" s="121">
        <f>H1781*K1781</f>
        <v>1.7104500000000001E-3</v>
      </c>
      <c r="M1781" s="121"/>
      <c r="N1781" s="121">
        <f>H1781*M1781</f>
        <v>0</v>
      </c>
      <c r="O1781" s="123">
        <v>21</v>
      </c>
      <c r="P1781" s="123">
        <f>J1781*(O1781/100)</f>
        <v>0</v>
      </c>
      <c r="Q1781" s="123">
        <f>J1781+P1781</f>
        <v>0</v>
      </c>
      <c r="R1781" s="8"/>
      <c r="S1781" s="8"/>
      <c r="T1781" s="8"/>
    </row>
    <row r="1782" spans="1:20" ht="11.25" outlineLevel="4" x14ac:dyDescent="0.2">
      <c r="A1782" s="10"/>
      <c r="B1782" s="116"/>
      <c r="C1782" s="117">
        <v>844</v>
      </c>
      <c r="D1782" s="118" t="s">
        <v>200</v>
      </c>
      <c r="E1782" s="119" t="s">
        <v>2211</v>
      </c>
      <c r="F1782" s="120" t="s">
        <v>2212</v>
      </c>
      <c r="G1782" s="118" t="s">
        <v>338</v>
      </c>
      <c r="H1782" s="121">
        <v>98.55</v>
      </c>
      <c r="I1782" s="122"/>
      <c r="J1782" s="123">
        <f>H1782*I1782</f>
        <v>0</v>
      </c>
      <c r="K1782" s="121">
        <v>4.0000000000000003E-5</v>
      </c>
      <c r="L1782" s="121">
        <f>H1782*K1782</f>
        <v>3.9420000000000002E-3</v>
      </c>
      <c r="M1782" s="121"/>
      <c r="N1782" s="121">
        <f>H1782*M1782</f>
        <v>0</v>
      </c>
      <c r="O1782" s="123">
        <v>21</v>
      </c>
      <c r="P1782" s="123">
        <f>J1782*(O1782/100)</f>
        <v>0</v>
      </c>
      <c r="Q1782" s="123">
        <f>J1782+P1782</f>
        <v>0</v>
      </c>
      <c r="R1782" s="8"/>
      <c r="S1782" s="8"/>
      <c r="T1782" s="8"/>
    </row>
    <row r="1783" spans="1:20" ht="9.75" outlineLevel="5" x14ac:dyDescent="0.2">
      <c r="A1783" s="124"/>
      <c r="B1783" s="125"/>
      <c r="C1783" s="125"/>
      <c r="D1783" s="126"/>
      <c r="E1783" s="131" t="s">
        <v>17</v>
      </c>
      <c r="F1783" s="127" t="s">
        <v>2213</v>
      </c>
      <c r="G1783" s="126"/>
      <c r="H1783" s="128">
        <v>98.55</v>
      </c>
      <c r="I1783" s="129"/>
      <c r="J1783" s="130"/>
      <c r="K1783" s="128"/>
      <c r="L1783" s="128"/>
      <c r="M1783" s="128"/>
      <c r="N1783" s="128"/>
      <c r="O1783" s="130"/>
      <c r="P1783" s="130"/>
      <c r="Q1783" s="130"/>
      <c r="R1783" s="6"/>
      <c r="S1783" s="8"/>
    </row>
    <row r="1784" spans="1:20" ht="7.5" customHeight="1" outlineLevel="5" x14ac:dyDescent="0.15">
      <c r="A1784" s="8"/>
      <c r="B1784" s="80"/>
      <c r="C1784" s="79"/>
      <c r="D1784" s="82"/>
      <c r="E1784" s="37"/>
      <c r="F1784" s="83"/>
      <c r="G1784" s="82"/>
      <c r="H1784" s="84"/>
      <c r="I1784" s="86"/>
      <c r="J1784" s="39"/>
      <c r="K1784" s="43"/>
      <c r="L1784" s="43"/>
      <c r="M1784" s="43"/>
      <c r="N1784" s="43"/>
      <c r="O1784" s="39"/>
      <c r="P1784" s="39"/>
      <c r="Q1784" s="39"/>
      <c r="R1784" s="6"/>
      <c r="S1784" s="8"/>
    </row>
    <row r="1785" spans="1:20" ht="11.25" outlineLevel="4" x14ac:dyDescent="0.2">
      <c r="A1785" s="10"/>
      <c r="B1785" s="116"/>
      <c r="C1785" s="117">
        <v>845</v>
      </c>
      <c r="D1785" s="118" t="s">
        <v>256</v>
      </c>
      <c r="E1785" s="119" t="s">
        <v>2209</v>
      </c>
      <c r="F1785" s="120" t="s">
        <v>2210</v>
      </c>
      <c r="G1785" s="118" t="s">
        <v>338</v>
      </c>
      <c r="H1785" s="121">
        <v>103.47750000000001</v>
      </c>
      <c r="I1785" s="122"/>
      <c r="J1785" s="123">
        <f t="shared" ref="J1785:J1790" si="145">H1785*I1785</f>
        <v>0</v>
      </c>
      <c r="K1785" s="121">
        <v>2.0000000000000002E-5</v>
      </c>
      <c r="L1785" s="121">
        <f t="shared" ref="L1785:L1790" si="146">H1785*K1785</f>
        <v>2.0695500000000003E-3</v>
      </c>
      <c r="M1785" s="121"/>
      <c r="N1785" s="121">
        <f t="shared" ref="N1785:N1790" si="147">H1785*M1785</f>
        <v>0</v>
      </c>
      <c r="O1785" s="123">
        <v>21</v>
      </c>
      <c r="P1785" s="123">
        <f t="shared" ref="P1785:P1790" si="148">J1785*(O1785/100)</f>
        <v>0</v>
      </c>
      <c r="Q1785" s="123">
        <f t="shared" ref="Q1785:Q1790" si="149">J1785+P1785</f>
        <v>0</v>
      </c>
      <c r="R1785" s="8"/>
      <c r="S1785" s="8"/>
      <c r="T1785" s="8"/>
    </row>
    <row r="1786" spans="1:20" ht="11.25" outlineLevel="4" x14ac:dyDescent="0.2">
      <c r="A1786" s="10"/>
      <c r="B1786" s="116"/>
      <c r="C1786" s="117">
        <v>846</v>
      </c>
      <c r="D1786" s="118" t="s">
        <v>200</v>
      </c>
      <c r="E1786" s="119" t="s">
        <v>2214</v>
      </c>
      <c r="F1786" s="120" t="s">
        <v>2215</v>
      </c>
      <c r="G1786" s="118" t="s">
        <v>262</v>
      </c>
      <c r="H1786" s="121">
        <v>97.81</v>
      </c>
      <c r="I1786" s="122"/>
      <c r="J1786" s="123">
        <f t="shared" si="145"/>
        <v>0</v>
      </c>
      <c r="K1786" s="121"/>
      <c r="L1786" s="121">
        <f t="shared" si="146"/>
        <v>0</v>
      </c>
      <c r="M1786" s="121"/>
      <c r="N1786" s="121">
        <f t="shared" si="147"/>
        <v>0</v>
      </c>
      <c r="O1786" s="123">
        <v>21</v>
      </c>
      <c r="P1786" s="123">
        <f t="shared" si="148"/>
        <v>0</v>
      </c>
      <c r="Q1786" s="123">
        <f t="shared" si="149"/>
        <v>0</v>
      </c>
      <c r="R1786" s="8"/>
      <c r="S1786" s="8"/>
      <c r="T1786" s="8"/>
    </row>
    <row r="1787" spans="1:20" ht="11.25" outlineLevel="4" x14ac:dyDescent="0.2">
      <c r="A1787" s="10"/>
      <c r="B1787" s="116"/>
      <c r="C1787" s="117">
        <v>847</v>
      </c>
      <c r="D1787" s="118" t="s">
        <v>256</v>
      </c>
      <c r="E1787" s="119" t="s">
        <v>2216</v>
      </c>
      <c r="F1787" s="120" t="s">
        <v>2217</v>
      </c>
      <c r="G1787" s="118" t="s">
        <v>1731</v>
      </c>
      <c r="H1787" s="121">
        <v>3.9124000000000008</v>
      </c>
      <c r="I1787" s="122"/>
      <c r="J1787" s="123">
        <f t="shared" si="145"/>
        <v>0</v>
      </c>
      <c r="K1787" s="121">
        <v>1.1999999999999999E-3</v>
      </c>
      <c r="L1787" s="121">
        <f t="shared" si="146"/>
        <v>4.6948800000000002E-3</v>
      </c>
      <c r="M1787" s="121"/>
      <c r="N1787" s="121">
        <f t="shared" si="147"/>
        <v>0</v>
      </c>
      <c r="O1787" s="123">
        <v>21</v>
      </c>
      <c r="P1787" s="123">
        <f t="shared" si="148"/>
        <v>0</v>
      </c>
      <c r="Q1787" s="123">
        <f t="shared" si="149"/>
        <v>0</v>
      </c>
      <c r="R1787" s="8"/>
      <c r="S1787" s="8"/>
      <c r="T1787" s="8"/>
    </row>
    <row r="1788" spans="1:20" ht="11.25" outlineLevel="4" x14ac:dyDescent="0.2">
      <c r="A1788" s="10"/>
      <c r="B1788" s="116"/>
      <c r="C1788" s="117">
        <v>848</v>
      </c>
      <c r="D1788" s="118" t="s">
        <v>200</v>
      </c>
      <c r="E1788" s="119" t="s">
        <v>2218</v>
      </c>
      <c r="F1788" s="120" t="s">
        <v>2219</v>
      </c>
      <c r="G1788" s="118" t="s">
        <v>262</v>
      </c>
      <c r="H1788" s="121">
        <v>128.11000000000001</v>
      </c>
      <c r="I1788" s="122"/>
      <c r="J1788" s="123">
        <f t="shared" si="145"/>
        <v>0</v>
      </c>
      <c r="K1788" s="121"/>
      <c r="L1788" s="121">
        <f t="shared" si="146"/>
        <v>0</v>
      </c>
      <c r="M1788" s="121"/>
      <c r="N1788" s="121">
        <f t="shared" si="147"/>
        <v>0</v>
      </c>
      <c r="O1788" s="123">
        <v>21</v>
      </c>
      <c r="P1788" s="123">
        <f t="shared" si="148"/>
        <v>0</v>
      </c>
      <c r="Q1788" s="123">
        <f t="shared" si="149"/>
        <v>0</v>
      </c>
      <c r="R1788" s="8"/>
      <c r="S1788" s="8"/>
      <c r="T1788" s="8"/>
    </row>
    <row r="1789" spans="1:20" ht="11.25" outlineLevel="4" x14ac:dyDescent="0.2">
      <c r="A1789" s="10"/>
      <c r="B1789" s="116"/>
      <c r="C1789" s="117">
        <v>849</v>
      </c>
      <c r="D1789" s="118" t="s">
        <v>256</v>
      </c>
      <c r="E1789" s="119" t="s">
        <v>2216</v>
      </c>
      <c r="F1789" s="120" t="s">
        <v>2217</v>
      </c>
      <c r="G1789" s="118" t="s">
        <v>1731</v>
      </c>
      <c r="H1789" s="121">
        <v>5.1244000000000005</v>
      </c>
      <c r="I1789" s="122"/>
      <c r="J1789" s="123">
        <f t="shared" si="145"/>
        <v>0</v>
      </c>
      <c r="K1789" s="121">
        <v>1.1999999999999999E-3</v>
      </c>
      <c r="L1789" s="121">
        <f t="shared" si="146"/>
        <v>6.14928E-3</v>
      </c>
      <c r="M1789" s="121"/>
      <c r="N1789" s="121">
        <f t="shared" si="147"/>
        <v>0</v>
      </c>
      <c r="O1789" s="123">
        <v>21</v>
      </c>
      <c r="P1789" s="123">
        <f t="shared" si="148"/>
        <v>0</v>
      </c>
      <c r="Q1789" s="123">
        <f t="shared" si="149"/>
        <v>0</v>
      </c>
      <c r="R1789" s="8"/>
      <c r="S1789" s="8"/>
      <c r="T1789" s="8"/>
    </row>
    <row r="1790" spans="1:20" ht="11.25" outlineLevel="4" x14ac:dyDescent="0.2">
      <c r="A1790" s="10"/>
      <c r="B1790" s="116"/>
      <c r="C1790" s="117">
        <v>850</v>
      </c>
      <c r="D1790" s="118" t="s">
        <v>200</v>
      </c>
      <c r="E1790" s="119" t="s">
        <v>2220</v>
      </c>
      <c r="F1790" s="120" t="s">
        <v>2221</v>
      </c>
      <c r="G1790" s="118" t="s">
        <v>262</v>
      </c>
      <c r="H1790" s="121">
        <v>97.81</v>
      </c>
      <c r="I1790" s="122"/>
      <c r="J1790" s="123">
        <f t="shared" si="145"/>
        <v>0</v>
      </c>
      <c r="K1790" s="121">
        <v>4.4999999999999997E-3</v>
      </c>
      <c r="L1790" s="121">
        <f t="shared" si="146"/>
        <v>0.44014499999999995</v>
      </c>
      <c r="M1790" s="121"/>
      <c r="N1790" s="121">
        <f t="shared" si="147"/>
        <v>0</v>
      </c>
      <c r="O1790" s="123">
        <v>21</v>
      </c>
      <c r="P1790" s="123">
        <f t="shared" si="148"/>
        <v>0</v>
      </c>
      <c r="Q1790" s="123">
        <f t="shared" si="149"/>
        <v>0</v>
      </c>
      <c r="R1790" s="8"/>
      <c r="S1790" s="8"/>
      <c r="T1790" s="8"/>
    </row>
    <row r="1791" spans="1:20" ht="9.75" outlineLevel="5" x14ac:dyDescent="0.2">
      <c r="A1791" s="124"/>
      <c r="B1791" s="125"/>
      <c r="C1791" s="125"/>
      <c r="D1791" s="126"/>
      <c r="E1791" s="131" t="s">
        <v>17</v>
      </c>
      <c r="F1791" s="127" t="s">
        <v>2222</v>
      </c>
      <c r="G1791" s="126"/>
      <c r="H1791" s="128">
        <v>97.81</v>
      </c>
      <c r="I1791" s="129"/>
      <c r="J1791" s="130"/>
      <c r="K1791" s="128"/>
      <c r="L1791" s="128"/>
      <c r="M1791" s="128"/>
      <c r="N1791" s="128"/>
      <c r="O1791" s="130"/>
      <c r="P1791" s="130"/>
      <c r="Q1791" s="130"/>
      <c r="R1791" s="6"/>
      <c r="S1791" s="8"/>
    </row>
    <row r="1792" spans="1:20" ht="7.5" customHeight="1" outlineLevel="5" x14ac:dyDescent="0.15">
      <c r="A1792" s="8"/>
      <c r="B1792" s="80"/>
      <c r="C1792" s="79"/>
      <c r="D1792" s="82"/>
      <c r="E1792" s="37"/>
      <c r="F1792" s="83"/>
      <c r="G1792" s="82"/>
      <c r="H1792" s="84"/>
      <c r="I1792" s="86"/>
      <c r="J1792" s="39"/>
      <c r="K1792" s="43"/>
      <c r="L1792" s="43"/>
      <c r="M1792" s="43"/>
      <c r="N1792" s="43"/>
      <c r="O1792" s="39"/>
      <c r="P1792" s="39"/>
      <c r="Q1792" s="39"/>
      <c r="R1792" s="6"/>
      <c r="S1792" s="8"/>
    </row>
    <row r="1793" spans="1:20" ht="11.25" outlineLevel="4" x14ac:dyDescent="0.2">
      <c r="A1793" s="10"/>
      <c r="B1793" s="116"/>
      <c r="C1793" s="117">
        <v>851</v>
      </c>
      <c r="D1793" s="118" t="s">
        <v>200</v>
      </c>
      <c r="E1793" s="119" t="s">
        <v>2223</v>
      </c>
      <c r="F1793" s="120" t="s">
        <v>2224</v>
      </c>
      <c r="G1793" s="118" t="s">
        <v>262</v>
      </c>
      <c r="H1793" s="121">
        <v>128.11000000000001</v>
      </c>
      <c r="I1793" s="122"/>
      <c r="J1793" s="123">
        <f>H1793*I1793</f>
        <v>0</v>
      </c>
      <c r="K1793" s="121">
        <v>4.4999999999999997E-3</v>
      </c>
      <c r="L1793" s="121">
        <f>H1793*K1793</f>
        <v>0.57649499999999998</v>
      </c>
      <c r="M1793" s="121"/>
      <c r="N1793" s="121">
        <f>H1793*M1793</f>
        <v>0</v>
      </c>
      <c r="O1793" s="123">
        <v>21</v>
      </c>
      <c r="P1793" s="123">
        <f>J1793*(O1793/100)</f>
        <v>0</v>
      </c>
      <c r="Q1793" s="123">
        <f>J1793+P1793</f>
        <v>0</v>
      </c>
      <c r="R1793" s="8"/>
      <c r="S1793" s="8"/>
      <c r="T1793" s="8"/>
    </row>
    <row r="1794" spans="1:20" ht="9.75" outlineLevel="5" x14ac:dyDescent="0.2">
      <c r="A1794" s="124"/>
      <c r="B1794" s="125"/>
      <c r="C1794" s="125"/>
      <c r="D1794" s="126"/>
      <c r="E1794" s="131" t="s">
        <v>17</v>
      </c>
      <c r="F1794" s="127" t="s">
        <v>2225</v>
      </c>
      <c r="G1794" s="126"/>
      <c r="H1794" s="128">
        <v>128.11000000000001</v>
      </c>
      <c r="I1794" s="129"/>
      <c r="J1794" s="130"/>
      <c r="K1794" s="128"/>
      <c r="L1794" s="128"/>
      <c r="M1794" s="128"/>
      <c r="N1794" s="128"/>
      <c r="O1794" s="130"/>
      <c r="P1794" s="130"/>
      <c r="Q1794" s="130"/>
      <c r="R1794" s="6"/>
      <c r="S1794" s="8"/>
    </row>
    <row r="1795" spans="1:20" ht="7.5" customHeight="1" outlineLevel="5" x14ac:dyDescent="0.15">
      <c r="A1795" s="8"/>
      <c r="B1795" s="80"/>
      <c r="C1795" s="79"/>
      <c r="D1795" s="82"/>
      <c r="E1795" s="37"/>
      <c r="F1795" s="83"/>
      <c r="G1795" s="82"/>
      <c r="H1795" s="84"/>
      <c r="I1795" s="86"/>
      <c r="J1795" s="39"/>
      <c r="K1795" s="43"/>
      <c r="L1795" s="43"/>
      <c r="M1795" s="43"/>
      <c r="N1795" s="43"/>
      <c r="O1795" s="39"/>
      <c r="P1795" s="39"/>
      <c r="Q1795" s="39"/>
      <c r="R1795" s="6"/>
      <c r="S1795" s="8"/>
    </row>
    <row r="1796" spans="1:20" outlineLevel="4" x14ac:dyDescent="0.15">
      <c r="B1796" s="6"/>
      <c r="C1796" s="6"/>
      <c r="D1796" s="6"/>
      <c r="E1796" s="6"/>
      <c r="F1796" s="6"/>
      <c r="G1796" s="6"/>
      <c r="H1796" s="6"/>
      <c r="I1796" s="8"/>
      <c r="J1796" s="8"/>
      <c r="K1796" s="6"/>
      <c r="L1796" s="6"/>
      <c r="M1796" s="6"/>
      <c r="N1796" s="6"/>
      <c r="O1796" s="6"/>
      <c r="P1796" s="8"/>
      <c r="Q1796" s="8"/>
    </row>
    <row r="1797" spans="1:20" ht="10.5" outlineLevel="3" x14ac:dyDescent="0.15">
      <c r="A1797" s="73" t="s">
        <v>124</v>
      </c>
      <c r="B1797" s="109">
        <v>4</v>
      </c>
      <c r="C1797" s="110"/>
      <c r="D1797" s="111" t="s">
        <v>199</v>
      </c>
      <c r="E1797" s="111"/>
      <c r="F1797" s="112" t="s">
        <v>125</v>
      </c>
      <c r="G1797" s="111"/>
      <c r="H1797" s="113"/>
      <c r="I1797" s="114"/>
      <c r="J1797" s="75">
        <f>SUBTOTAL(9,J1798:J1845)</f>
        <v>0</v>
      </c>
      <c r="K1797" s="113"/>
      <c r="L1797" s="76">
        <f>SUBTOTAL(9,L1798:L1845)</f>
        <v>0.54682612500000005</v>
      </c>
      <c r="M1797" s="113"/>
      <c r="N1797" s="76">
        <f>SUBTOTAL(9,N1798:N1845)</f>
        <v>0</v>
      </c>
      <c r="O1797" s="115"/>
      <c r="P1797" s="75">
        <f>SUBTOTAL(9,P1798:P1845)</f>
        <v>0</v>
      </c>
      <c r="Q1797" s="75">
        <f>SUBTOTAL(9,Q1798:Q1845)</f>
        <v>0</v>
      </c>
      <c r="R1797" s="6"/>
      <c r="S1797" s="8"/>
      <c r="T1797" s="8"/>
    </row>
    <row r="1798" spans="1:20" ht="11.25" outlineLevel="4" x14ac:dyDescent="0.2">
      <c r="A1798" s="10"/>
      <c r="B1798" s="116"/>
      <c r="C1798" s="117">
        <v>852</v>
      </c>
      <c r="D1798" s="118" t="s">
        <v>200</v>
      </c>
      <c r="E1798" s="119" t="s">
        <v>2226</v>
      </c>
      <c r="F1798" s="120" t="s">
        <v>2227</v>
      </c>
      <c r="G1798" s="118" t="s">
        <v>262</v>
      </c>
      <c r="H1798" s="121">
        <v>583.03474999999992</v>
      </c>
      <c r="I1798" s="122"/>
      <c r="J1798" s="123">
        <f>H1798*I1798</f>
        <v>0</v>
      </c>
      <c r="K1798" s="121">
        <v>2.1000000000000001E-4</v>
      </c>
      <c r="L1798" s="121">
        <f>H1798*K1798</f>
        <v>0.12243729749999999</v>
      </c>
      <c r="M1798" s="121"/>
      <c r="N1798" s="121">
        <f>H1798*M1798</f>
        <v>0</v>
      </c>
      <c r="O1798" s="123">
        <v>21</v>
      </c>
      <c r="P1798" s="123">
        <f>J1798*(O1798/100)</f>
        <v>0</v>
      </c>
      <c r="Q1798" s="123">
        <f>J1798+P1798</f>
        <v>0</v>
      </c>
      <c r="R1798" s="8"/>
      <c r="S1798" s="8"/>
      <c r="T1798" s="8"/>
    </row>
    <row r="1799" spans="1:20" ht="11.25" outlineLevel="4" x14ac:dyDescent="0.2">
      <c r="A1799" s="10"/>
      <c r="B1799" s="116"/>
      <c r="C1799" s="117">
        <v>853</v>
      </c>
      <c r="D1799" s="118" t="s">
        <v>200</v>
      </c>
      <c r="E1799" s="119" t="s">
        <v>2228</v>
      </c>
      <c r="F1799" s="120" t="s">
        <v>2229</v>
      </c>
      <c r="G1799" s="118" t="s">
        <v>262</v>
      </c>
      <c r="H1799" s="121">
        <v>510.61750000000006</v>
      </c>
      <c r="I1799" s="122"/>
      <c r="J1799" s="123">
        <f>H1799*I1799</f>
        <v>0</v>
      </c>
      <c r="K1799" s="121">
        <v>2.1000000000000001E-4</v>
      </c>
      <c r="L1799" s="121">
        <f>H1799*K1799</f>
        <v>0.10722967500000002</v>
      </c>
      <c r="M1799" s="121"/>
      <c r="N1799" s="121">
        <f>H1799*M1799</f>
        <v>0</v>
      </c>
      <c r="O1799" s="123">
        <v>21</v>
      </c>
      <c r="P1799" s="123">
        <f>J1799*(O1799/100)</f>
        <v>0</v>
      </c>
      <c r="Q1799" s="123">
        <f>J1799+P1799</f>
        <v>0</v>
      </c>
      <c r="R1799" s="8"/>
      <c r="S1799" s="8"/>
      <c r="T1799" s="8"/>
    </row>
    <row r="1800" spans="1:20" ht="11.25" outlineLevel="4" x14ac:dyDescent="0.2">
      <c r="A1800" s="10"/>
      <c r="B1800" s="116"/>
      <c r="C1800" s="117">
        <v>854</v>
      </c>
      <c r="D1800" s="118" t="s">
        <v>200</v>
      </c>
      <c r="E1800" s="119" t="s">
        <v>2230</v>
      </c>
      <c r="F1800" s="120" t="s">
        <v>2231</v>
      </c>
      <c r="G1800" s="118" t="s">
        <v>262</v>
      </c>
      <c r="H1800" s="121">
        <v>583.03474999999992</v>
      </c>
      <c r="I1800" s="122"/>
      <c r="J1800" s="123">
        <f>H1800*I1800</f>
        <v>0</v>
      </c>
      <c r="K1800" s="121">
        <v>2.9E-4</v>
      </c>
      <c r="L1800" s="121">
        <f>H1800*K1800</f>
        <v>0.16908007749999998</v>
      </c>
      <c r="M1800" s="121"/>
      <c r="N1800" s="121">
        <f>H1800*M1800</f>
        <v>0</v>
      </c>
      <c r="O1800" s="123">
        <v>21</v>
      </c>
      <c r="P1800" s="123">
        <f>J1800*(O1800/100)</f>
        <v>0</v>
      </c>
      <c r="Q1800" s="123">
        <f>J1800+P1800</f>
        <v>0</v>
      </c>
      <c r="R1800" s="8"/>
      <c r="S1800" s="8"/>
      <c r="T1800" s="8"/>
    </row>
    <row r="1801" spans="1:20" ht="9.75" outlineLevel="5" x14ac:dyDescent="0.2">
      <c r="A1801" s="124"/>
      <c r="B1801" s="125"/>
      <c r="C1801" s="125"/>
      <c r="D1801" s="126"/>
      <c r="E1801" s="131" t="s">
        <v>17</v>
      </c>
      <c r="F1801" s="127" t="s">
        <v>2232</v>
      </c>
      <c r="G1801" s="126"/>
      <c r="H1801" s="128">
        <v>0</v>
      </c>
      <c r="I1801" s="129"/>
      <c r="J1801" s="130"/>
      <c r="K1801" s="128"/>
      <c r="L1801" s="128"/>
      <c r="M1801" s="128"/>
      <c r="N1801" s="128"/>
      <c r="O1801" s="130"/>
      <c r="P1801" s="130"/>
      <c r="Q1801" s="130"/>
      <c r="R1801" s="6"/>
      <c r="S1801" s="8"/>
    </row>
    <row r="1802" spans="1:20" ht="9.75" outlineLevel="5" x14ac:dyDescent="0.2">
      <c r="A1802" s="124"/>
      <c r="B1802" s="125"/>
      <c r="C1802" s="125"/>
      <c r="D1802" s="126"/>
      <c r="E1802" s="131"/>
      <c r="F1802" s="127" t="s">
        <v>2222</v>
      </c>
      <c r="G1802" s="126"/>
      <c r="H1802" s="128">
        <v>97.81</v>
      </c>
      <c r="I1802" s="129"/>
      <c r="J1802" s="130"/>
      <c r="K1802" s="128"/>
      <c r="L1802" s="128"/>
      <c r="M1802" s="128"/>
      <c r="N1802" s="128"/>
      <c r="O1802" s="130"/>
      <c r="P1802" s="130"/>
      <c r="Q1802" s="130"/>
      <c r="R1802" s="6"/>
      <c r="S1802" s="8"/>
    </row>
    <row r="1803" spans="1:20" ht="9.75" outlineLevel="5" x14ac:dyDescent="0.2">
      <c r="A1803" s="124"/>
      <c r="B1803" s="125"/>
      <c r="C1803" s="125"/>
      <c r="D1803" s="126"/>
      <c r="E1803" s="131"/>
      <c r="F1803" s="127" t="s">
        <v>477</v>
      </c>
      <c r="G1803" s="126"/>
      <c r="H1803" s="128">
        <v>0</v>
      </c>
      <c r="I1803" s="129"/>
      <c r="J1803" s="130"/>
      <c r="K1803" s="128"/>
      <c r="L1803" s="128"/>
      <c r="M1803" s="128"/>
      <c r="N1803" s="128"/>
      <c r="O1803" s="130"/>
      <c r="P1803" s="130"/>
      <c r="Q1803" s="130"/>
      <c r="R1803" s="6"/>
      <c r="S1803" s="8"/>
    </row>
    <row r="1804" spans="1:20" ht="9.75" outlineLevel="5" x14ac:dyDescent="0.2">
      <c r="A1804" s="124"/>
      <c r="B1804" s="125"/>
      <c r="C1804" s="125"/>
      <c r="D1804" s="126"/>
      <c r="E1804" s="131"/>
      <c r="F1804" s="127" t="s">
        <v>619</v>
      </c>
      <c r="G1804" s="126"/>
      <c r="H1804" s="128">
        <v>0</v>
      </c>
      <c r="I1804" s="129"/>
      <c r="J1804" s="130"/>
      <c r="K1804" s="128"/>
      <c r="L1804" s="128"/>
      <c r="M1804" s="128"/>
      <c r="N1804" s="128"/>
      <c r="O1804" s="130"/>
      <c r="P1804" s="130"/>
      <c r="Q1804" s="130"/>
      <c r="R1804" s="6"/>
      <c r="S1804" s="8"/>
    </row>
    <row r="1805" spans="1:20" ht="9.75" outlineLevel="5" x14ac:dyDescent="0.2">
      <c r="A1805" s="124"/>
      <c r="B1805" s="125"/>
      <c r="C1805" s="125"/>
      <c r="D1805" s="126"/>
      <c r="E1805" s="131"/>
      <c r="F1805" s="127" t="s">
        <v>624</v>
      </c>
      <c r="G1805" s="126"/>
      <c r="H1805" s="128">
        <v>129.15499999999997</v>
      </c>
      <c r="I1805" s="129"/>
      <c r="J1805" s="130"/>
      <c r="K1805" s="128"/>
      <c r="L1805" s="128"/>
      <c r="M1805" s="128"/>
      <c r="N1805" s="128"/>
      <c r="O1805" s="130"/>
      <c r="P1805" s="130"/>
      <c r="Q1805" s="130"/>
      <c r="R1805" s="6"/>
      <c r="S1805" s="8"/>
    </row>
    <row r="1806" spans="1:20" ht="9.75" outlineLevel="5" x14ac:dyDescent="0.2">
      <c r="A1806" s="124"/>
      <c r="B1806" s="125"/>
      <c r="C1806" s="125"/>
      <c r="D1806" s="126"/>
      <c r="E1806" s="131"/>
      <c r="F1806" s="127" t="s">
        <v>625</v>
      </c>
      <c r="G1806" s="126"/>
      <c r="H1806" s="128">
        <v>-21.675000000000001</v>
      </c>
      <c r="I1806" s="129"/>
      <c r="J1806" s="130"/>
      <c r="K1806" s="128"/>
      <c r="L1806" s="128"/>
      <c r="M1806" s="128"/>
      <c r="N1806" s="128"/>
      <c r="O1806" s="130"/>
      <c r="P1806" s="130"/>
      <c r="Q1806" s="130"/>
      <c r="R1806" s="6"/>
      <c r="S1806" s="8"/>
    </row>
    <row r="1807" spans="1:20" ht="9.75" outlineLevel="5" x14ac:dyDescent="0.2">
      <c r="A1807" s="124"/>
      <c r="B1807" s="125"/>
      <c r="C1807" s="125"/>
      <c r="D1807" s="126"/>
      <c r="E1807" s="131"/>
      <c r="F1807" s="127" t="s">
        <v>626</v>
      </c>
      <c r="G1807" s="126"/>
      <c r="H1807" s="128">
        <v>5.78</v>
      </c>
      <c r="I1807" s="129"/>
      <c r="J1807" s="130"/>
      <c r="K1807" s="128"/>
      <c r="L1807" s="128"/>
      <c r="M1807" s="128"/>
      <c r="N1807" s="128"/>
      <c r="O1807" s="130"/>
      <c r="P1807" s="130"/>
      <c r="Q1807" s="130"/>
      <c r="R1807" s="6"/>
      <c r="S1807" s="8"/>
    </row>
    <row r="1808" spans="1:20" ht="9.75" outlineLevel="5" x14ac:dyDescent="0.2">
      <c r="A1808" s="124"/>
      <c r="B1808" s="125"/>
      <c r="C1808" s="125"/>
      <c r="D1808" s="126"/>
      <c r="E1808" s="131"/>
      <c r="F1808" s="127" t="s">
        <v>627</v>
      </c>
      <c r="G1808" s="126"/>
      <c r="H1808" s="128">
        <v>0</v>
      </c>
      <c r="I1808" s="129"/>
      <c r="J1808" s="130"/>
      <c r="K1808" s="128"/>
      <c r="L1808" s="128"/>
      <c r="M1808" s="128"/>
      <c r="N1808" s="128"/>
      <c r="O1808" s="130"/>
      <c r="P1808" s="130"/>
      <c r="Q1808" s="130"/>
      <c r="R1808" s="6"/>
      <c r="S1808" s="8"/>
    </row>
    <row r="1809" spans="1:19" ht="9.75" outlineLevel="5" x14ac:dyDescent="0.2">
      <c r="A1809" s="124"/>
      <c r="B1809" s="125"/>
      <c r="C1809" s="125"/>
      <c r="D1809" s="126"/>
      <c r="E1809" s="131"/>
      <c r="F1809" s="127" t="s">
        <v>628</v>
      </c>
      <c r="G1809" s="126"/>
      <c r="H1809" s="128">
        <v>175.79249999999999</v>
      </c>
      <c r="I1809" s="129"/>
      <c r="J1809" s="130"/>
      <c r="K1809" s="128"/>
      <c r="L1809" s="128"/>
      <c r="M1809" s="128"/>
      <c r="N1809" s="128"/>
      <c r="O1809" s="130"/>
      <c r="P1809" s="130"/>
      <c r="Q1809" s="130"/>
      <c r="R1809" s="6"/>
      <c r="S1809" s="8"/>
    </row>
    <row r="1810" spans="1:19" ht="9.75" outlineLevel="5" x14ac:dyDescent="0.2">
      <c r="A1810" s="124"/>
      <c r="B1810" s="125"/>
      <c r="C1810" s="125"/>
      <c r="D1810" s="126"/>
      <c r="E1810" s="131"/>
      <c r="F1810" s="127" t="s">
        <v>362</v>
      </c>
      <c r="G1810" s="126"/>
      <c r="H1810" s="128">
        <v>-30.059999999999995</v>
      </c>
      <c r="I1810" s="129"/>
      <c r="J1810" s="130"/>
      <c r="K1810" s="128"/>
      <c r="L1810" s="128"/>
      <c r="M1810" s="128"/>
      <c r="N1810" s="128"/>
      <c r="O1810" s="130"/>
      <c r="P1810" s="130"/>
      <c r="Q1810" s="130"/>
      <c r="R1810" s="6"/>
      <c r="S1810" s="8"/>
    </row>
    <row r="1811" spans="1:19" ht="9.75" outlineLevel="5" x14ac:dyDescent="0.2">
      <c r="A1811" s="124"/>
      <c r="B1811" s="125"/>
      <c r="C1811" s="125"/>
      <c r="D1811" s="126"/>
      <c r="E1811" s="131"/>
      <c r="F1811" s="127" t="s">
        <v>629</v>
      </c>
      <c r="G1811" s="126"/>
      <c r="H1811" s="128">
        <v>15.525</v>
      </c>
      <c r="I1811" s="129"/>
      <c r="J1811" s="130"/>
      <c r="K1811" s="128"/>
      <c r="L1811" s="128"/>
      <c r="M1811" s="128"/>
      <c r="N1811" s="128"/>
      <c r="O1811" s="130"/>
      <c r="P1811" s="130"/>
      <c r="Q1811" s="130"/>
      <c r="R1811" s="6"/>
      <c r="S1811" s="8"/>
    </row>
    <row r="1812" spans="1:19" ht="9.75" outlineLevel="5" x14ac:dyDescent="0.2">
      <c r="A1812" s="124"/>
      <c r="B1812" s="125"/>
      <c r="C1812" s="125"/>
      <c r="D1812" s="126"/>
      <c r="E1812" s="131"/>
      <c r="F1812" s="127" t="s">
        <v>630</v>
      </c>
      <c r="G1812" s="126"/>
      <c r="H1812" s="128">
        <v>136.5</v>
      </c>
      <c r="I1812" s="129"/>
      <c r="J1812" s="130"/>
      <c r="K1812" s="128"/>
      <c r="L1812" s="128"/>
      <c r="M1812" s="128"/>
      <c r="N1812" s="128"/>
      <c r="O1812" s="130"/>
      <c r="P1812" s="130"/>
      <c r="Q1812" s="130"/>
      <c r="R1812" s="6"/>
      <c r="S1812" s="8"/>
    </row>
    <row r="1813" spans="1:19" ht="9.75" outlineLevel="5" x14ac:dyDescent="0.2">
      <c r="A1813" s="124"/>
      <c r="B1813" s="125"/>
      <c r="C1813" s="125"/>
      <c r="D1813" s="126"/>
      <c r="E1813" s="131"/>
      <c r="F1813" s="127" t="s">
        <v>631</v>
      </c>
      <c r="G1813" s="126"/>
      <c r="H1813" s="128">
        <v>-19.32</v>
      </c>
      <c r="I1813" s="129"/>
      <c r="J1813" s="130"/>
      <c r="K1813" s="128"/>
      <c r="L1813" s="128"/>
      <c r="M1813" s="128"/>
      <c r="N1813" s="128"/>
      <c r="O1813" s="130"/>
      <c r="P1813" s="130"/>
      <c r="Q1813" s="130"/>
      <c r="R1813" s="6"/>
      <c r="S1813" s="8"/>
    </row>
    <row r="1814" spans="1:19" ht="9.75" outlineLevel="5" x14ac:dyDescent="0.2">
      <c r="A1814" s="124"/>
      <c r="B1814" s="125"/>
      <c r="C1814" s="125"/>
      <c r="D1814" s="126"/>
      <c r="E1814" s="131"/>
      <c r="F1814" s="127" t="s">
        <v>632</v>
      </c>
      <c r="G1814" s="126"/>
      <c r="H1814" s="128">
        <v>5.36</v>
      </c>
      <c r="I1814" s="129"/>
      <c r="J1814" s="130"/>
      <c r="K1814" s="128"/>
      <c r="L1814" s="128"/>
      <c r="M1814" s="128"/>
      <c r="N1814" s="128"/>
      <c r="O1814" s="130"/>
      <c r="P1814" s="130"/>
      <c r="Q1814" s="130"/>
      <c r="R1814" s="6"/>
      <c r="S1814" s="8"/>
    </row>
    <row r="1815" spans="1:19" ht="9.75" outlineLevel="5" x14ac:dyDescent="0.2">
      <c r="A1815" s="124"/>
      <c r="B1815" s="125"/>
      <c r="C1815" s="125"/>
      <c r="D1815" s="126"/>
      <c r="E1815" s="131"/>
      <c r="F1815" s="127" t="s">
        <v>635</v>
      </c>
      <c r="G1815" s="126"/>
      <c r="H1815" s="128">
        <v>0</v>
      </c>
      <c r="I1815" s="129"/>
      <c r="J1815" s="130"/>
      <c r="K1815" s="128"/>
      <c r="L1815" s="128"/>
      <c r="M1815" s="128"/>
      <c r="N1815" s="128"/>
      <c r="O1815" s="130"/>
      <c r="P1815" s="130"/>
      <c r="Q1815" s="130"/>
      <c r="R1815" s="6"/>
      <c r="S1815" s="8"/>
    </row>
    <row r="1816" spans="1:19" ht="9.75" outlineLevel="5" x14ac:dyDescent="0.2">
      <c r="A1816" s="124"/>
      <c r="B1816" s="125"/>
      <c r="C1816" s="125"/>
      <c r="D1816" s="126"/>
      <c r="E1816" s="131"/>
      <c r="F1816" s="127" t="s">
        <v>449</v>
      </c>
      <c r="G1816" s="126"/>
      <c r="H1816" s="128">
        <v>21.173749999999998</v>
      </c>
      <c r="I1816" s="129"/>
      <c r="J1816" s="130"/>
      <c r="K1816" s="128"/>
      <c r="L1816" s="128"/>
      <c r="M1816" s="128"/>
      <c r="N1816" s="128"/>
      <c r="O1816" s="130"/>
      <c r="P1816" s="130"/>
      <c r="Q1816" s="130"/>
      <c r="R1816" s="6"/>
      <c r="S1816" s="8"/>
    </row>
    <row r="1817" spans="1:19" ht="9.75" outlineLevel="5" x14ac:dyDescent="0.2">
      <c r="A1817" s="124"/>
      <c r="B1817" s="125"/>
      <c r="C1817" s="125"/>
      <c r="D1817" s="126"/>
      <c r="E1817" s="131"/>
      <c r="F1817" s="127" t="s">
        <v>636</v>
      </c>
      <c r="G1817" s="126"/>
      <c r="H1817" s="128">
        <v>-3.2</v>
      </c>
      <c r="I1817" s="129"/>
      <c r="J1817" s="130"/>
      <c r="K1817" s="128"/>
      <c r="L1817" s="128"/>
      <c r="M1817" s="128"/>
      <c r="N1817" s="128"/>
      <c r="O1817" s="130"/>
      <c r="P1817" s="130"/>
      <c r="Q1817" s="130"/>
      <c r="R1817" s="6"/>
      <c r="S1817" s="8"/>
    </row>
    <row r="1818" spans="1:19" ht="9.75" outlineLevel="5" x14ac:dyDescent="0.2">
      <c r="A1818" s="124"/>
      <c r="B1818" s="125"/>
      <c r="C1818" s="125"/>
      <c r="D1818" s="126"/>
      <c r="E1818" s="131"/>
      <c r="F1818" s="127" t="s">
        <v>637</v>
      </c>
      <c r="G1818" s="126"/>
      <c r="H1818" s="128">
        <v>0</v>
      </c>
      <c r="I1818" s="129"/>
      <c r="J1818" s="130"/>
      <c r="K1818" s="128"/>
      <c r="L1818" s="128"/>
      <c r="M1818" s="128"/>
      <c r="N1818" s="128"/>
      <c r="O1818" s="130"/>
      <c r="P1818" s="130"/>
      <c r="Q1818" s="130"/>
      <c r="R1818" s="6"/>
      <c r="S1818" s="8"/>
    </row>
    <row r="1819" spans="1:19" ht="9.75" outlineLevel="5" x14ac:dyDescent="0.2">
      <c r="A1819" s="124"/>
      <c r="B1819" s="125"/>
      <c r="C1819" s="125"/>
      <c r="D1819" s="126"/>
      <c r="E1819" s="131"/>
      <c r="F1819" s="127" t="s">
        <v>640</v>
      </c>
      <c r="G1819" s="126"/>
      <c r="H1819" s="128">
        <v>207.02499999999998</v>
      </c>
      <c r="I1819" s="129"/>
      <c r="J1819" s="130"/>
      <c r="K1819" s="128"/>
      <c r="L1819" s="128"/>
      <c r="M1819" s="128"/>
      <c r="N1819" s="128"/>
      <c r="O1819" s="130"/>
      <c r="P1819" s="130"/>
      <c r="Q1819" s="130"/>
      <c r="R1819" s="6"/>
      <c r="S1819" s="8"/>
    </row>
    <row r="1820" spans="1:19" ht="9.75" outlineLevel="5" x14ac:dyDescent="0.2">
      <c r="A1820" s="124"/>
      <c r="B1820" s="125"/>
      <c r="C1820" s="125"/>
      <c r="D1820" s="126"/>
      <c r="E1820" s="131"/>
      <c r="F1820" s="127" t="s">
        <v>641</v>
      </c>
      <c r="G1820" s="126"/>
      <c r="H1820" s="128">
        <v>-21.6</v>
      </c>
      <c r="I1820" s="129"/>
      <c r="J1820" s="130"/>
      <c r="K1820" s="128"/>
      <c r="L1820" s="128"/>
      <c r="M1820" s="128"/>
      <c r="N1820" s="128"/>
      <c r="O1820" s="130"/>
      <c r="P1820" s="130"/>
      <c r="Q1820" s="130"/>
      <c r="R1820" s="6"/>
      <c r="S1820" s="8"/>
    </row>
    <row r="1821" spans="1:19" ht="9.75" outlineLevel="5" x14ac:dyDescent="0.2">
      <c r="A1821" s="124"/>
      <c r="B1821" s="125"/>
      <c r="C1821" s="125"/>
      <c r="D1821" s="126"/>
      <c r="E1821" s="131"/>
      <c r="F1821" s="127" t="s">
        <v>642</v>
      </c>
      <c r="G1821" s="126"/>
      <c r="H1821" s="128">
        <v>91.8125</v>
      </c>
      <c r="I1821" s="129"/>
      <c r="J1821" s="130"/>
      <c r="K1821" s="128"/>
      <c r="L1821" s="128"/>
      <c r="M1821" s="128"/>
      <c r="N1821" s="128"/>
      <c r="O1821" s="130"/>
      <c r="P1821" s="130"/>
      <c r="Q1821" s="130"/>
      <c r="R1821" s="6"/>
      <c r="S1821" s="8"/>
    </row>
    <row r="1822" spans="1:19" ht="9.75" outlineLevel="5" x14ac:dyDescent="0.2">
      <c r="A1822" s="124"/>
      <c r="B1822" s="125"/>
      <c r="C1822" s="125"/>
      <c r="D1822" s="126"/>
      <c r="E1822" s="131"/>
      <c r="F1822" s="127" t="s">
        <v>643</v>
      </c>
      <c r="G1822" s="126"/>
      <c r="H1822" s="128">
        <v>-13.000000000000004</v>
      </c>
      <c r="I1822" s="129"/>
      <c r="J1822" s="130"/>
      <c r="K1822" s="128"/>
      <c r="L1822" s="128"/>
      <c r="M1822" s="128"/>
      <c r="N1822" s="128"/>
      <c r="O1822" s="130"/>
      <c r="P1822" s="130"/>
      <c r="Q1822" s="130"/>
      <c r="R1822" s="6"/>
      <c r="S1822" s="8"/>
    </row>
    <row r="1823" spans="1:19" ht="9.75" outlineLevel="5" x14ac:dyDescent="0.2">
      <c r="A1823" s="124"/>
      <c r="B1823" s="125"/>
      <c r="C1823" s="125"/>
      <c r="D1823" s="126"/>
      <c r="E1823" s="131"/>
      <c r="F1823" s="127" t="s">
        <v>644</v>
      </c>
      <c r="G1823" s="126"/>
      <c r="H1823" s="128">
        <v>0</v>
      </c>
      <c r="I1823" s="129"/>
      <c r="J1823" s="130"/>
      <c r="K1823" s="128"/>
      <c r="L1823" s="128"/>
      <c r="M1823" s="128"/>
      <c r="N1823" s="128"/>
      <c r="O1823" s="130"/>
      <c r="P1823" s="130"/>
      <c r="Q1823" s="130"/>
      <c r="R1823" s="6"/>
      <c r="S1823" s="8"/>
    </row>
    <row r="1824" spans="1:19" ht="9.75" outlineLevel="5" x14ac:dyDescent="0.2">
      <c r="A1824" s="124"/>
      <c r="B1824" s="125"/>
      <c r="C1824" s="125"/>
      <c r="D1824" s="126"/>
      <c r="E1824" s="131"/>
      <c r="F1824" s="127" t="s">
        <v>2233</v>
      </c>
      <c r="G1824" s="126"/>
      <c r="H1824" s="128">
        <v>-194.04400000000001</v>
      </c>
      <c r="I1824" s="129"/>
      <c r="J1824" s="130"/>
      <c r="K1824" s="128"/>
      <c r="L1824" s="128"/>
      <c r="M1824" s="128"/>
      <c r="N1824" s="128"/>
      <c r="O1824" s="130"/>
      <c r="P1824" s="130"/>
      <c r="Q1824" s="130"/>
      <c r="R1824" s="6"/>
      <c r="S1824" s="8"/>
    </row>
    <row r="1825" spans="1:20" ht="7.5" customHeight="1" outlineLevel="5" x14ac:dyDescent="0.15">
      <c r="A1825" s="8"/>
      <c r="B1825" s="80"/>
      <c r="C1825" s="79"/>
      <c r="D1825" s="82"/>
      <c r="E1825" s="37"/>
      <c r="F1825" s="83"/>
      <c r="G1825" s="82"/>
      <c r="H1825" s="84"/>
      <c r="I1825" s="86"/>
      <c r="J1825" s="39"/>
      <c r="K1825" s="43"/>
      <c r="L1825" s="43"/>
      <c r="M1825" s="43"/>
      <c r="N1825" s="43"/>
      <c r="O1825" s="39"/>
      <c r="P1825" s="39"/>
      <c r="Q1825" s="39"/>
      <c r="R1825" s="6"/>
      <c r="S1825" s="8"/>
    </row>
    <row r="1826" spans="1:20" ht="11.25" outlineLevel="4" x14ac:dyDescent="0.2">
      <c r="A1826" s="10"/>
      <c r="B1826" s="116"/>
      <c r="C1826" s="117">
        <v>855</v>
      </c>
      <c r="D1826" s="118" t="s">
        <v>200</v>
      </c>
      <c r="E1826" s="119" t="s">
        <v>2234</v>
      </c>
      <c r="F1826" s="120" t="s">
        <v>2235</v>
      </c>
      <c r="G1826" s="118" t="s">
        <v>262</v>
      </c>
      <c r="H1826" s="121">
        <v>510.61750000000006</v>
      </c>
      <c r="I1826" s="122"/>
      <c r="J1826" s="123">
        <f>H1826*I1826</f>
        <v>0</v>
      </c>
      <c r="K1826" s="121">
        <v>2.9E-4</v>
      </c>
      <c r="L1826" s="121">
        <f>H1826*K1826</f>
        <v>0.14807907500000003</v>
      </c>
      <c r="M1826" s="121"/>
      <c r="N1826" s="121">
        <f>H1826*M1826</f>
        <v>0</v>
      </c>
      <c r="O1826" s="123">
        <v>21</v>
      </c>
      <c r="P1826" s="123">
        <f>J1826*(O1826/100)</f>
        <v>0</v>
      </c>
      <c r="Q1826" s="123">
        <f>J1826+P1826</f>
        <v>0</v>
      </c>
      <c r="R1826" s="8"/>
      <c r="S1826" s="8"/>
      <c r="T1826" s="8"/>
    </row>
    <row r="1827" spans="1:20" ht="9.75" outlineLevel="5" x14ac:dyDescent="0.2">
      <c r="A1827" s="124"/>
      <c r="B1827" s="125"/>
      <c r="C1827" s="125"/>
      <c r="D1827" s="126"/>
      <c r="E1827" s="131" t="s">
        <v>17</v>
      </c>
      <c r="F1827" s="127" t="s">
        <v>2232</v>
      </c>
      <c r="G1827" s="126"/>
      <c r="H1827" s="128">
        <v>0</v>
      </c>
      <c r="I1827" s="129"/>
      <c r="J1827" s="130"/>
      <c r="K1827" s="128"/>
      <c r="L1827" s="128"/>
      <c r="M1827" s="128"/>
      <c r="N1827" s="128"/>
      <c r="O1827" s="130"/>
      <c r="P1827" s="130"/>
      <c r="Q1827" s="130"/>
      <c r="R1827" s="6"/>
      <c r="S1827" s="8"/>
    </row>
    <row r="1828" spans="1:20" ht="9.75" outlineLevel="5" x14ac:dyDescent="0.2">
      <c r="A1828" s="124"/>
      <c r="B1828" s="125"/>
      <c r="C1828" s="125"/>
      <c r="D1828" s="126"/>
      <c r="E1828" s="131"/>
      <c r="F1828" s="127" t="s">
        <v>2225</v>
      </c>
      <c r="G1828" s="126"/>
      <c r="H1828" s="128">
        <v>128.11000000000001</v>
      </c>
      <c r="I1828" s="129"/>
      <c r="J1828" s="130"/>
      <c r="K1828" s="128"/>
      <c r="L1828" s="128"/>
      <c r="M1828" s="128"/>
      <c r="N1828" s="128"/>
      <c r="O1828" s="130"/>
      <c r="P1828" s="130"/>
      <c r="Q1828" s="130"/>
      <c r="R1828" s="6"/>
      <c r="S1828" s="8"/>
    </row>
    <row r="1829" spans="1:20" ht="9.75" outlineLevel="5" x14ac:dyDescent="0.2">
      <c r="A1829" s="124"/>
      <c r="B1829" s="125"/>
      <c r="C1829" s="125"/>
      <c r="D1829" s="126"/>
      <c r="E1829" s="131"/>
      <c r="F1829" s="127" t="s">
        <v>477</v>
      </c>
      <c r="G1829" s="126"/>
      <c r="H1829" s="128">
        <v>0</v>
      </c>
      <c r="I1829" s="129"/>
      <c r="J1829" s="130"/>
      <c r="K1829" s="128"/>
      <c r="L1829" s="128"/>
      <c r="M1829" s="128"/>
      <c r="N1829" s="128"/>
      <c r="O1829" s="130"/>
      <c r="P1829" s="130"/>
      <c r="Q1829" s="130"/>
      <c r="R1829" s="6"/>
      <c r="S1829" s="8"/>
    </row>
    <row r="1830" spans="1:20" ht="9.75" outlineLevel="5" x14ac:dyDescent="0.2">
      <c r="A1830" s="124"/>
      <c r="B1830" s="125"/>
      <c r="C1830" s="125"/>
      <c r="D1830" s="126"/>
      <c r="E1830" s="131"/>
      <c r="F1830" s="127" t="s">
        <v>619</v>
      </c>
      <c r="G1830" s="126"/>
      <c r="H1830" s="128">
        <v>0</v>
      </c>
      <c r="I1830" s="129"/>
      <c r="J1830" s="130"/>
      <c r="K1830" s="128"/>
      <c r="L1830" s="128"/>
      <c r="M1830" s="128"/>
      <c r="N1830" s="128"/>
      <c r="O1830" s="130"/>
      <c r="P1830" s="130"/>
      <c r="Q1830" s="130"/>
      <c r="R1830" s="6"/>
      <c r="S1830" s="8"/>
    </row>
    <row r="1831" spans="1:20" ht="9.75" outlineLevel="5" x14ac:dyDescent="0.2">
      <c r="A1831" s="124"/>
      <c r="B1831" s="125"/>
      <c r="C1831" s="125"/>
      <c r="D1831" s="126"/>
      <c r="E1831" s="131"/>
      <c r="F1831" s="127" t="s">
        <v>620</v>
      </c>
      <c r="G1831" s="126"/>
      <c r="H1831" s="128">
        <v>217.8</v>
      </c>
      <c r="I1831" s="129"/>
      <c r="J1831" s="130"/>
      <c r="K1831" s="128"/>
      <c r="L1831" s="128"/>
      <c r="M1831" s="128"/>
      <c r="N1831" s="128"/>
      <c r="O1831" s="130"/>
      <c r="P1831" s="130"/>
      <c r="Q1831" s="130"/>
      <c r="R1831" s="6"/>
      <c r="S1831" s="8"/>
    </row>
    <row r="1832" spans="1:20" ht="9.75" outlineLevel="5" x14ac:dyDescent="0.2">
      <c r="A1832" s="124"/>
      <c r="B1832" s="125"/>
      <c r="C1832" s="125"/>
      <c r="D1832" s="126"/>
      <c r="E1832" s="131"/>
      <c r="F1832" s="127" t="s">
        <v>621</v>
      </c>
      <c r="G1832" s="126"/>
      <c r="H1832" s="128">
        <v>-71.5</v>
      </c>
      <c r="I1832" s="129"/>
      <c r="J1832" s="130"/>
      <c r="K1832" s="128"/>
      <c r="L1832" s="128"/>
      <c r="M1832" s="128"/>
      <c r="N1832" s="128"/>
      <c r="O1832" s="130"/>
      <c r="P1832" s="130"/>
      <c r="Q1832" s="130"/>
      <c r="R1832" s="6"/>
      <c r="S1832" s="8"/>
    </row>
    <row r="1833" spans="1:20" ht="9.75" outlineLevel="5" x14ac:dyDescent="0.2">
      <c r="A1833" s="124"/>
      <c r="B1833" s="125"/>
      <c r="C1833" s="125"/>
      <c r="D1833" s="126"/>
      <c r="E1833" s="131"/>
      <c r="F1833" s="127" t="s">
        <v>622</v>
      </c>
      <c r="G1833" s="126"/>
      <c r="H1833" s="128">
        <v>7.65</v>
      </c>
      <c r="I1833" s="129"/>
      <c r="J1833" s="130"/>
      <c r="K1833" s="128"/>
      <c r="L1833" s="128"/>
      <c r="M1833" s="128"/>
      <c r="N1833" s="128"/>
      <c r="O1833" s="130"/>
      <c r="P1833" s="130"/>
      <c r="Q1833" s="130"/>
      <c r="R1833" s="6"/>
      <c r="S1833" s="8"/>
    </row>
    <row r="1834" spans="1:20" ht="9.75" outlineLevel="5" x14ac:dyDescent="0.2">
      <c r="A1834" s="124"/>
      <c r="B1834" s="125"/>
      <c r="C1834" s="125"/>
      <c r="D1834" s="126"/>
      <c r="E1834" s="131"/>
      <c r="F1834" s="127" t="s">
        <v>623</v>
      </c>
      <c r="G1834" s="126"/>
      <c r="H1834" s="128">
        <v>2.16</v>
      </c>
      <c r="I1834" s="129"/>
      <c r="J1834" s="130"/>
      <c r="K1834" s="128"/>
      <c r="L1834" s="128"/>
      <c r="M1834" s="128"/>
      <c r="N1834" s="128"/>
      <c r="O1834" s="130"/>
      <c r="P1834" s="130"/>
      <c r="Q1834" s="130"/>
      <c r="R1834" s="6"/>
      <c r="S1834" s="8"/>
    </row>
    <row r="1835" spans="1:20" ht="9.75" outlineLevel="5" x14ac:dyDescent="0.2">
      <c r="A1835" s="124"/>
      <c r="B1835" s="125"/>
      <c r="C1835" s="125"/>
      <c r="D1835" s="126"/>
      <c r="E1835" s="131"/>
      <c r="F1835" s="127" t="s">
        <v>627</v>
      </c>
      <c r="G1835" s="126"/>
      <c r="H1835" s="128">
        <v>0</v>
      </c>
      <c r="I1835" s="129"/>
      <c r="J1835" s="130"/>
      <c r="K1835" s="128"/>
      <c r="L1835" s="128"/>
      <c r="M1835" s="128"/>
      <c r="N1835" s="128"/>
      <c r="O1835" s="130"/>
      <c r="P1835" s="130"/>
      <c r="Q1835" s="130"/>
      <c r="R1835" s="6"/>
      <c r="S1835" s="8"/>
    </row>
    <row r="1836" spans="1:20" ht="9.75" outlineLevel="5" x14ac:dyDescent="0.2">
      <c r="A1836" s="124"/>
      <c r="B1836" s="125"/>
      <c r="C1836" s="125"/>
      <c r="D1836" s="126"/>
      <c r="E1836" s="131"/>
      <c r="F1836" s="127" t="s">
        <v>633</v>
      </c>
      <c r="G1836" s="126"/>
      <c r="H1836" s="128">
        <v>213.60000000000002</v>
      </c>
      <c r="I1836" s="129"/>
      <c r="J1836" s="130"/>
      <c r="K1836" s="128"/>
      <c r="L1836" s="128"/>
      <c r="M1836" s="128"/>
      <c r="N1836" s="128"/>
      <c r="O1836" s="130"/>
      <c r="P1836" s="130"/>
      <c r="Q1836" s="130"/>
      <c r="R1836" s="6"/>
      <c r="S1836" s="8"/>
    </row>
    <row r="1837" spans="1:20" ht="9.75" outlineLevel="5" x14ac:dyDescent="0.2">
      <c r="A1837" s="124"/>
      <c r="B1837" s="125"/>
      <c r="C1837" s="125"/>
      <c r="D1837" s="126"/>
      <c r="E1837" s="131"/>
      <c r="F1837" s="127" t="s">
        <v>366</v>
      </c>
      <c r="G1837" s="126"/>
      <c r="H1837" s="128">
        <v>-42.164999999999999</v>
      </c>
      <c r="I1837" s="129"/>
      <c r="J1837" s="130"/>
      <c r="K1837" s="128"/>
      <c r="L1837" s="128"/>
      <c r="M1837" s="128"/>
      <c r="N1837" s="128"/>
      <c r="O1837" s="130"/>
      <c r="P1837" s="130"/>
      <c r="Q1837" s="130"/>
      <c r="R1837" s="6"/>
      <c r="S1837" s="8"/>
    </row>
    <row r="1838" spans="1:20" ht="9.75" outlineLevel="5" x14ac:dyDescent="0.2">
      <c r="A1838" s="124"/>
      <c r="B1838" s="125"/>
      <c r="C1838" s="125"/>
      <c r="D1838" s="126"/>
      <c r="E1838" s="131"/>
      <c r="F1838" s="127" t="s">
        <v>634</v>
      </c>
      <c r="G1838" s="126"/>
      <c r="H1838" s="128">
        <v>4.1624999999999996</v>
      </c>
      <c r="I1838" s="129"/>
      <c r="J1838" s="130"/>
      <c r="K1838" s="128"/>
      <c r="L1838" s="128"/>
      <c r="M1838" s="128"/>
      <c r="N1838" s="128"/>
      <c r="O1838" s="130"/>
      <c r="P1838" s="130"/>
      <c r="Q1838" s="130"/>
      <c r="R1838" s="6"/>
      <c r="S1838" s="8"/>
    </row>
    <row r="1839" spans="1:20" ht="9.75" outlineLevel="5" x14ac:dyDescent="0.2">
      <c r="A1839" s="124"/>
      <c r="B1839" s="125"/>
      <c r="C1839" s="125"/>
      <c r="D1839" s="126"/>
      <c r="E1839" s="131"/>
      <c r="F1839" s="127" t="s">
        <v>637</v>
      </c>
      <c r="G1839" s="126"/>
      <c r="H1839" s="128">
        <v>0</v>
      </c>
      <c r="I1839" s="129"/>
      <c r="J1839" s="130"/>
      <c r="K1839" s="128"/>
      <c r="L1839" s="128"/>
      <c r="M1839" s="128"/>
      <c r="N1839" s="128"/>
      <c r="O1839" s="130"/>
      <c r="P1839" s="130"/>
      <c r="Q1839" s="130"/>
      <c r="R1839" s="6"/>
      <c r="S1839" s="8"/>
    </row>
    <row r="1840" spans="1:20" ht="9.75" outlineLevel="5" x14ac:dyDescent="0.2">
      <c r="A1840" s="124"/>
      <c r="B1840" s="125"/>
      <c r="C1840" s="125"/>
      <c r="D1840" s="126"/>
      <c r="E1840" s="131"/>
      <c r="F1840" s="127" t="s">
        <v>638</v>
      </c>
      <c r="G1840" s="126"/>
      <c r="H1840" s="128">
        <v>60.6</v>
      </c>
      <c r="I1840" s="129"/>
      <c r="J1840" s="130"/>
      <c r="K1840" s="128"/>
      <c r="L1840" s="128"/>
      <c r="M1840" s="128"/>
      <c r="N1840" s="128"/>
      <c r="O1840" s="130"/>
      <c r="P1840" s="130"/>
      <c r="Q1840" s="130"/>
      <c r="R1840" s="6"/>
      <c r="S1840" s="8"/>
    </row>
    <row r="1841" spans="1:20" ht="9.75" outlineLevel="5" x14ac:dyDescent="0.2">
      <c r="A1841" s="124"/>
      <c r="B1841" s="125"/>
      <c r="C1841" s="125"/>
      <c r="D1841" s="126"/>
      <c r="E1841" s="131"/>
      <c r="F1841" s="127" t="s">
        <v>639</v>
      </c>
      <c r="G1841" s="126"/>
      <c r="H1841" s="128">
        <v>-5.8</v>
      </c>
      <c r="I1841" s="129"/>
      <c r="J1841" s="130"/>
      <c r="K1841" s="128"/>
      <c r="L1841" s="128"/>
      <c r="M1841" s="128"/>
      <c r="N1841" s="128"/>
      <c r="O1841" s="130"/>
      <c r="P1841" s="130"/>
      <c r="Q1841" s="130"/>
      <c r="R1841" s="6"/>
      <c r="S1841" s="8"/>
    </row>
    <row r="1842" spans="1:20" ht="9.75" outlineLevel="5" x14ac:dyDescent="0.2">
      <c r="A1842" s="124"/>
      <c r="B1842" s="125"/>
      <c r="C1842" s="125"/>
      <c r="D1842" s="126"/>
      <c r="E1842" s="131"/>
      <c r="F1842" s="127" t="s">
        <v>644</v>
      </c>
      <c r="G1842" s="126"/>
      <c r="H1842" s="128">
        <v>0</v>
      </c>
      <c r="I1842" s="129"/>
      <c r="J1842" s="130"/>
      <c r="K1842" s="128"/>
      <c r="L1842" s="128"/>
      <c r="M1842" s="128"/>
      <c r="N1842" s="128"/>
      <c r="O1842" s="130"/>
      <c r="P1842" s="130"/>
      <c r="Q1842" s="130"/>
      <c r="R1842" s="6"/>
      <c r="S1842" s="8"/>
    </row>
    <row r="1843" spans="1:20" ht="9.75" outlineLevel="5" x14ac:dyDescent="0.2">
      <c r="A1843" s="124"/>
      <c r="B1843" s="125"/>
      <c r="C1843" s="125"/>
      <c r="D1843" s="126"/>
      <c r="E1843" s="131"/>
      <c r="F1843" s="127" t="s">
        <v>2236</v>
      </c>
      <c r="G1843" s="126"/>
      <c r="H1843" s="128">
        <v>-4</v>
      </c>
      <c r="I1843" s="129"/>
      <c r="J1843" s="130"/>
      <c r="K1843" s="128"/>
      <c r="L1843" s="128"/>
      <c r="M1843" s="128"/>
      <c r="N1843" s="128"/>
      <c r="O1843" s="130"/>
      <c r="P1843" s="130"/>
      <c r="Q1843" s="130"/>
      <c r="R1843" s="6"/>
      <c r="S1843" s="8"/>
    </row>
    <row r="1844" spans="1:20" ht="7.5" customHeight="1" outlineLevel="5" x14ac:dyDescent="0.15">
      <c r="A1844" s="8"/>
      <c r="B1844" s="80"/>
      <c r="C1844" s="79"/>
      <c r="D1844" s="82"/>
      <c r="E1844" s="37"/>
      <c r="F1844" s="83"/>
      <c r="G1844" s="82"/>
      <c r="H1844" s="84"/>
      <c r="I1844" s="86"/>
      <c r="J1844" s="39"/>
      <c r="K1844" s="43"/>
      <c r="L1844" s="43"/>
      <c r="M1844" s="43"/>
      <c r="N1844" s="43"/>
      <c r="O1844" s="39"/>
      <c r="P1844" s="39"/>
      <c r="Q1844" s="39"/>
      <c r="R1844" s="6"/>
      <c r="S1844" s="8"/>
    </row>
    <row r="1845" spans="1:20" outlineLevel="4" x14ac:dyDescent="0.15">
      <c r="B1845" s="6"/>
      <c r="C1845" s="6"/>
      <c r="D1845" s="6"/>
      <c r="E1845" s="6"/>
      <c r="F1845" s="6"/>
      <c r="G1845" s="6"/>
      <c r="H1845" s="6"/>
      <c r="I1845" s="8"/>
      <c r="J1845" s="8"/>
      <c r="K1845" s="6"/>
      <c r="L1845" s="6"/>
      <c r="M1845" s="6"/>
      <c r="N1845" s="6"/>
      <c r="O1845" s="6"/>
      <c r="P1845" s="8"/>
      <c r="Q1845" s="8"/>
    </row>
    <row r="1846" spans="1:20" ht="12" outlineLevel="1" x14ac:dyDescent="0.2">
      <c r="A1846" s="65" t="s">
        <v>126</v>
      </c>
      <c r="B1846" s="95">
        <v>2</v>
      </c>
      <c r="C1846" s="96"/>
      <c r="D1846" s="97" t="s">
        <v>197</v>
      </c>
      <c r="E1846" s="97"/>
      <c r="F1846" s="98" t="s">
        <v>127</v>
      </c>
      <c r="G1846" s="97"/>
      <c r="H1846" s="99"/>
      <c r="I1846" s="100"/>
      <c r="J1846" s="67">
        <f>SUBTOTAL(9,J1847:J1876)</f>
        <v>0</v>
      </c>
      <c r="K1846" s="99"/>
      <c r="L1846" s="68">
        <f>SUBTOTAL(9,L1847:L1876)</f>
        <v>0</v>
      </c>
      <c r="M1846" s="99"/>
      <c r="N1846" s="68">
        <f>SUBTOTAL(9,N1847:N1876)</f>
        <v>0</v>
      </c>
      <c r="O1846" s="101"/>
      <c r="P1846" s="67">
        <f>SUBTOTAL(9,P1847:P1876)</f>
        <v>0</v>
      </c>
      <c r="Q1846" s="67">
        <f>SUBTOTAL(9,Q1847:Q1876)</f>
        <v>0</v>
      </c>
      <c r="R1846" s="6"/>
      <c r="S1846" s="8"/>
      <c r="T1846" s="8"/>
    </row>
    <row r="1847" spans="1:20" ht="11.25" outlineLevel="2" x14ac:dyDescent="0.2">
      <c r="A1847" s="69" t="s">
        <v>128</v>
      </c>
      <c r="B1847" s="102">
        <v>3</v>
      </c>
      <c r="C1847" s="103"/>
      <c r="D1847" s="104" t="s">
        <v>198</v>
      </c>
      <c r="E1847" s="104"/>
      <c r="F1847" s="105" t="s">
        <v>41</v>
      </c>
      <c r="G1847" s="104"/>
      <c r="H1847" s="106"/>
      <c r="I1847" s="107"/>
      <c r="J1847" s="71">
        <f>SUBTOTAL(9,J1848:J1876)</f>
        <v>0</v>
      </c>
      <c r="K1847" s="106"/>
      <c r="L1847" s="72">
        <f>SUBTOTAL(9,L1848:L1876)</f>
        <v>0</v>
      </c>
      <c r="M1847" s="106"/>
      <c r="N1847" s="72">
        <f>SUBTOTAL(9,N1848:N1876)</f>
        <v>0</v>
      </c>
      <c r="O1847" s="108"/>
      <c r="P1847" s="71">
        <f>SUBTOTAL(9,P1848:P1876)</f>
        <v>0</v>
      </c>
      <c r="Q1847" s="71">
        <f>SUBTOTAL(9,Q1848:Q1876)</f>
        <v>0</v>
      </c>
      <c r="R1847" s="6"/>
      <c r="S1847" s="8"/>
      <c r="T1847" s="8"/>
    </row>
    <row r="1848" spans="1:20" ht="10.5" outlineLevel="3" x14ac:dyDescent="0.15">
      <c r="A1848" s="73" t="s">
        <v>129</v>
      </c>
      <c r="B1848" s="109">
        <v>4</v>
      </c>
      <c r="C1848" s="110"/>
      <c r="D1848" s="111" t="s">
        <v>199</v>
      </c>
      <c r="E1848" s="111"/>
      <c r="F1848" s="112" t="s">
        <v>43</v>
      </c>
      <c r="G1848" s="111"/>
      <c r="H1848" s="113"/>
      <c r="I1848" s="114"/>
      <c r="J1848" s="75">
        <f>SUBTOTAL(9,J1849:J1876)</f>
        <v>0</v>
      </c>
      <c r="K1848" s="113"/>
      <c r="L1848" s="76">
        <f>SUBTOTAL(9,L1849:L1876)</f>
        <v>0</v>
      </c>
      <c r="M1848" s="113"/>
      <c r="N1848" s="76">
        <f>SUBTOTAL(9,N1849:N1876)</f>
        <v>0</v>
      </c>
      <c r="O1848" s="115"/>
      <c r="P1848" s="75">
        <f>SUBTOTAL(9,P1849:P1876)</f>
        <v>0</v>
      </c>
      <c r="Q1848" s="75">
        <f>SUBTOTAL(9,Q1849:Q1876)</f>
        <v>0</v>
      </c>
      <c r="R1848" s="6"/>
      <c r="S1848" s="8"/>
      <c r="T1848" s="8"/>
    </row>
    <row r="1849" spans="1:20" ht="11.25" outlineLevel="4" x14ac:dyDescent="0.2">
      <c r="A1849" s="10"/>
      <c r="B1849" s="116"/>
      <c r="C1849" s="117">
        <v>1</v>
      </c>
      <c r="D1849" s="118" t="s">
        <v>200</v>
      </c>
      <c r="E1849" s="119" t="s">
        <v>2237</v>
      </c>
      <c r="F1849" s="120" t="s">
        <v>2238</v>
      </c>
      <c r="G1849" s="118" t="s">
        <v>2239</v>
      </c>
      <c r="H1849" s="121">
        <v>0.375</v>
      </c>
      <c r="I1849" s="122"/>
      <c r="J1849" s="123">
        <f>H1849*I1849</f>
        <v>0</v>
      </c>
      <c r="K1849" s="121"/>
      <c r="L1849" s="121">
        <f>H1849*K1849</f>
        <v>0</v>
      </c>
      <c r="M1849" s="121"/>
      <c r="N1849" s="121">
        <f>H1849*M1849</f>
        <v>0</v>
      </c>
      <c r="O1849" s="123">
        <v>21</v>
      </c>
      <c r="P1849" s="123">
        <f>J1849*(O1849/100)</f>
        <v>0</v>
      </c>
      <c r="Q1849" s="123">
        <f>J1849+P1849</f>
        <v>0</v>
      </c>
      <c r="R1849" s="8"/>
      <c r="S1849" s="8"/>
      <c r="T1849" s="8"/>
    </row>
    <row r="1850" spans="1:20" ht="11.25" outlineLevel="4" x14ac:dyDescent="0.2">
      <c r="A1850" s="10"/>
      <c r="B1850" s="116"/>
      <c r="C1850" s="117">
        <v>2</v>
      </c>
      <c r="D1850" s="118" t="s">
        <v>200</v>
      </c>
      <c r="E1850" s="119" t="s">
        <v>2240</v>
      </c>
      <c r="F1850" s="120" t="s">
        <v>2241</v>
      </c>
      <c r="G1850" s="118" t="s">
        <v>262</v>
      </c>
      <c r="H1850" s="121">
        <v>3750</v>
      </c>
      <c r="I1850" s="122"/>
      <c r="J1850" s="123">
        <f>H1850*I1850</f>
        <v>0</v>
      </c>
      <c r="K1850" s="121"/>
      <c r="L1850" s="121">
        <f>H1850*K1850</f>
        <v>0</v>
      </c>
      <c r="M1850" s="121"/>
      <c r="N1850" s="121">
        <f>H1850*M1850</f>
        <v>0</v>
      </c>
      <c r="O1850" s="123">
        <v>21</v>
      </c>
      <c r="P1850" s="123">
        <f>J1850*(O1850/100)</f>
        <v>0</v>
      </c>
      <c r="Q1850" s="123">
        <f>J1850+P1850</f>
        <v>0</v>
      </c>
      <c r="R1850" s="8"/>
      <c r="S1850" s="8"/>
      <c r="T1850" s="8"/>
    </row>
    <row r="1851" spans="1:20" ht="9.75" outlineLevel="5" x14ac:dyDescent="0.2">
      <c r="A1851" s="124"/>
      <c r="B1851" s="125"/>
      <c r="C1851" s="125"/>
      <c r="D1851" s="126"/>
      <c r="E1851" s="131" t="s">
        <v>17</v>
      </c>
      <c r="F1851" s="127" t="s">
        <v>2242</v>
      </c>
      <c r="G1851" s="126"/>
      <c r="H1851" s="128">
        <v>3750</v>
      </c>
      <c r="I1851" s="129"/>
      <c r="J1851" s="130"/>
      <c r="K1851" s="128"/>
      <c r="L1851" s="128"/>
      <c r="M1851" s="128"/>
      <c r="N1851" s="128"/>
      <c r="O1851" s="130"/>
      <c r="P1851" s="130"/>
      <c r="Q1851" s="130"/>
      <c r="R1851" s="6"/>
      <c r="S1851" s="8"/>
    </row>
    <row r="1852" spans="1:20" ht="7.5" customHeight="1" outlineLevel="5" x14ac:dyDescent="0.15">
      <c r="A1852" s="8"/>
      <c r="B1852" s="80"/>
      <c r="C1852" s="79"/>
      <c r="D1852" s="82"/>
      <c r="E1852" s="37"/>
      <c r="F1852" s="83"/>
      <c r="G1852" s="82"/>
      <c r="H1852" s="84"/>
      <c r="I1852" s="86"/>
      <c r="J1852" s="39"/>
      <c r="K1852" s="43"/>
      <c r="L1852" s="43"/>
      <c r="M1852" s="43"/>
      <c r="N1852" s="43"/>
      <c r="O1852" s="39"/>
      <c r="P1852" s="39"/>
      <c r="Q1852" s="39"/>
      <c r="R1852" s="6"/>
      <c r="S1852" s="8"/>
    </row>
    <row r="1853" spans="1:20" ht="11.25" outlineLevel="4" x14ac:dyDescent="0.2">
      <c r="A1853" s="10"/>
      <c r="B1853" s="116"/>
      <c r="C1853" s="117">
        <v>3</v>
      </c>
      <c r="D1853" s="118" t="s">
        <v>200</v>
      </c>
      <c r="E1853" s="119" t="s">
        <v>2243</v>
      </c>
      <c r="F1853" s="120" t="s">
        <v>2244</v>
      </c>
      <c r="G1853" s="118" t="s">
        <v>203</v>
      </c>
      <c r="H1853" s="121">
        <v>467.03125</v>
      </c>
      <c r="I1853" s="122"/>
      <c r="J1853" s="123">
        <f>H1853*I1853</f>
        <v>0</v>
      </c>
      <c r="K1853" s="121"/>
      <c r="L1853" s="121">
        <f>H1853*K1853</f>
        <v>0</v>
      </c>
      <c r="M1853" s="121"/>
      <c r="N1853" s="121">
        <f>H1853*M1853</f>
        <v>0</v>
      </c>
      <c r="O1853" s="123">
        <v>21</v>
      </c>
      <c r="P1853" s="123">
        <f>J1853*(O1853/100)</f>
        <v>0</v>
      </c>
      <c r="Q1853" s="123">
        <f>J1853+P1853</f>
        <v>0</v>
      </c>
      <c r="R1853" s="8"/>
      <c r="S1853" s="8"/>
      <c r="T1853" s="8"/>
    </row>
    <row r="1854" spans="1:20" ht="9.75" outlineLevel="5" x14ac:dyDescent="0.2">
      <c r="A1854" s="124"/>
      <c r="B1854" s="125"/>
      <c r="C1854" s="125"/>
      <c r="D1854" s="126"/>
      <c r="E1854" s="131" t="s">
        <v>17</v>
      </c>
      <c r="F1854" s="127" t="s">
        <v>2245</v>
      </c>
      <c r="G1854" s="126"/>
      <c r="H1854" s="128">
        <v>467.03125</v>
      </c>
      <c r="I1854" s="129"/>
      <c r="J1854" s="130"/>
      <c r="K1854" s="128"/>
      <c r="L1854" s="128"/>
      <c r="M1854" s="128"/>
      <c r="N1854" s="128"/>
      <c r="O1854" s="130"/>
      <c r="P1854" s="130"/>
      <c r="Q1854" s="130"/>
      <c r="R1854" s="6"/>
      <c r="S1854" s="8"/>
    </row>
    <row r="1855" spans="1:20" ht="7.5" customHeight="1" outlineLevel="5" x14ac:dyDescent="0.15">
      <c r="A1855" s="8"/>
      <c r="B1855" s="80"/>
      <c r="C1855" s="79"/>
      <c r="D1855" s="82"/>
      <c r="E1855" s="37"/>
      <c r="F1855" s="83"/>
      <c r="G1855" s="82"/>
      <c r="H1855" s="84"/>
      <c r="I1855" s="86"/>
      <c r="J1855" s="39"/>
      <c r="K1855" s="43"/>
      <c r="L1855" s="43"/>
      <c r="M1855" s="43"/>
      <c r="N1855" s="43"/>
      <c r="O1855" s="39"/>
      <c r="P1855" s="39"/>
      <c r="Q1855" s="39"/>
      <c r="R1855" s="6"/>
      <c r="S1855" s="8"/>
    </row>
    <row r="1856" spans="1:20" ht="11.25" outlineLevel="4" x14ac:dyDescent="0.2">
      <c r="A1856" s="10"/>
      <c r="B1856" s="116"/>
      <c r="C1856" s="117">
        <v>4</v>
      </c>
      <c r="D1856" s="118" t="s">
        <v>200</v>
      </c>
      <c r="E1856" s="119" t="s">
        <v>217</v>
      </c>
      <c r="F1856" s="120" t="s">
        <v>218</v>
      </c>
      <c r="G1856" s="118" t="s">
        <v>203</v>
      </c>
      <c r="H1856" s="121">
        <v>1217.0309999999999</v>
      </c>
      <c r="I1856" s="122"/>
      <c r="J1856" s="123">
        <f>H1856*I1856</f>
        <v>0</v>
      </c>
      <c r="K1856" s="121"/>
      <c r="L1856" s="121">
        <f>H1856*K1856</f>
        <v>0</v>
      </c>
      <c r="M1856" s="121"/>
      <c r="N1856" s="121">
        <f>H1856*M1856</f>
        <v>0</v>
      </c>
      <c r="O1856" s="123">
        <v>21</v>
      </c>
      <c r="P1856" s="123">
        <f>J1856*(O1856/100)</f>
        <v>0</v>
      </c>
      <c r="Q1856" s="123">
        <f>J1856+P1856</f>
        <v>0</v>
      </c>
      <c r="R1856" s="8"/>
      <c r="S1856" s="8"/>
      <c r="T1856" s="8"/>
    </row>
    <row r="1857" spans="1:20" ht="9.75" outlineLevel="5" x14ac:dyDescent="0.2">
      <c r="A1857" s="124"/>
      <c r="B1857" s="125"/>
      <c r="C1857" s="125"/>
      <c r="D1857" s="126"/>
      <c r="E1857" s="131" t="s">
        <v>17</v>
      </c>
      <c r="F1857" s="127" t="s">
        <v>2246</v>
      </c>
      <c r="G1857" s="126"/>
      <c r="H1857" s="128">
        <v>0</v>
      </c>
      <c r="I1857" s="129"/>
      <c r="J1857" s="130"/>
      <c r="K1857" s="128"/>
      <c r="L1857" s="128"/>
      <c r="M1857" s="128"/>
      <c r="N1857" s="128"/>
      <c r="O1857" s="130"/>
      <c r="P1857" s="130"/>
      <c r="Q1857" s="130"/>
      <c r="R1857" s="6"/>
      <c r="S1857" s="8"/>
    </row>
    <row r="1858" spans="1:20" ht="9.75" outlineLevel="5" x14ac:dyDescent="0.2">
      <c r="A1858" s="124"/>
      <c r="B1858" s="125"/>
      <c r="C1858" s="125"/>
      <c r="D1858" s="126"/>
      <c r="E1858" s="131"/>
      <c r="F1858" s="127" t="s">
        <v>2247</v>
      </c>
      <c r="G1858" s="126"/>
      <c r="H1858" s="128">
        <v>750</v>
      </c>
      <c r="I1858" s="129"/>
      <c r="J1858" s="130"/>
      <c r="K1858" s="128"/>
      <c r="L1858" s="128"/>
      <c r="M1858" s="128"/>
      <c r="N1858" s="128"/>
      <c r="O1858" s="130"/>
      <c r="P1858" s="130"/>
      <c r="Q1858" s="130"/>
      <c r="R1858" s="6"/>
      <c r="S1858" s="8"/>
    </row>
    <row r="1859" spans="1:20" ht="9.75" outlineLevel="5" x14ac:dyDescent="0.2">
      <c r="A1859" s="124"/>
      <c r="B1859" s="125"/>
      <c r="C1859" s="125"/>
      <c r="D1859" s="126"/>
      <c r="E1859" s="131"/>
      <c r="F1859" s="127" t="s">
        <v>2248</v>
      </c>
      <c r="G1859" s="126"/>
      <c r="H1859" s="128">
        <v>0</v>
      </c>
      <c r="I1859" s="129"/>
      <c r="J1859" s="130"/>
      <c r="K1859" s="128"/>
      <c r="L1859" s="128"/>
      <c r="M1859" s="128"/>
      <c r="N1859" s="128"/>
      <c r="O1859" s="130"/>
      <c r="P1859" s="130"/>
      <c r="Q1859" s="130"/>
      <c r="R1859" s="6"/>
      <c r="S1859" s="8"/>
    </row>
    <row r="1860" spans="1:20" ht="9.75" outlineLevel="5" x14ac:dyDescent="0.2">
      <c r="A1860" s="124"/>
      <c r="B1860" s="125"/>
      <c r="C1860" s="125"/>
      <c r="D1860" s="126"/>
      <c r="E1860" s="131"/>
      <c r="F1860" s="127" t="s">
        <v>2249</v>
      </c>
      <c r="G1860" s="126"/>
      <c r="H1860" s="128">
        <v>467.03100000000001</v>
      </c>
      <c r="I1860" s="129"/>
      <c r="J1860" s="130"/>
      <c r="K1860" s="128"/>
      <c r="L1860" s="128"/>
      <c r="M1860" s="128"/>
      <c r="N1860" s="128"/>
      <c r="O1860" s="130"/>
      <c r="P1860" s="130"/>
      <c r="Q1860" s="130"/>
      <c r="R1860" s="6"/>
      <c r="S1860" s="8"/>
    </row>
    <row r="1861" spans="1:20" ht="7.5" customHeight="1" outlineLevel="5" x14ac:dyDescent="0.15">
      <c r="A1861" s="8"/>
      <c r="B1861" s="80"/>
      <c r="C1861" s="79"/>
      <c r="D1861" s="82"/>
      <c r="E1861" s="37"/>
      <c r="F1861" s="83"/>
      <c r="G1861" s="82"/>
      <c r="H1861" s="84"/>
      <c r="I1861" s="86"/>
      <c r="J1861" s="39"/>
      <c r="K1861" s="43"/>
      <c r="L1861" s="43"/>
      <c r="M1861" s="43"/>
      <c r="N1861" s="43"/>
      <c r="O1861" s="39"/>
      <c r="P1861" s="39"/>
      <c r="Q1861" s="39"/>
      <c r="R1861" s="6"/>
      <c r="S1861" s="8"/>
    </row>
    <row r="1862" spans="1:20" ht="11.25" outlineLevel="4" x14ac:dyDescent="0.2">
      <c r="A1862" s="10"/>
      <c r="B1862" s="116"/>
      <c r="C1862" s="117">
        <v>5</v>
      </c>
      <c r="D1862" s="118" t="s">
        <v>200</v>
      </c>
      <c r="E1862" s="119" t="s">
        <v>230</v>
      </c>
      <c r="F1862" s="120" t="s">
        <v>231</v>
      </c>
      <c r="G1862" s="118" t="s">
        <v>203</v>
      </c>
      <c r="H1862" s="121">
        <v>1217.0309999999999</v>
      </c>
      <c r="I1862" s="122"/>
      <c r="J1862" s="123">
        <f>H1862*I1862</f>
        <v>0</v>
      </c>
      <c r="K1862" s="121"/>
      <c r="L1862" s="121">
        <f>H1862*K1862</f>
        <v>0</v>
      </c>
      <c r="M1862" s="121"/>
      <c r="N1862" s="121">
        <f>H1862*M1862</f>
        <v>0</v>
      </c>
      <c r="O1862" s="123">
        <v>21</v>
      </c>
      <c r="P1862" s="123">
        <f>J1862*(O1862/100)</f>
        <v>0</v>
      </c>
      <c r="Q1862" s="123">
        <f>J1862+P1862</f>
        <v>0</v>
      </c>
      <c r="R1862" s="8"/>
      <c r="S1862" s="8"/>
      <c r="T1862" s="8"/>
    </row>
    <row r="1863" spans="1:20" ht="11.25" outlineLevel="4" x14ac:dyDescent="0.2">
      <c r="A1863" s="10"/>
      <c r="B1863" s="116"/>
      <c r="C1863" s="117">
        <v>6</v>
      </c>
      <c r="D1863" s="118" t="s">
        <v>200</v>
      </c>
      <c r="E1863" s="119" t="s">
        <v>217</v>
      </c>
      <c r="F1863" s="120" t="s">
        <v>218</v>
      </c>
      <c r="G1863" s="118" t="s">
        <v>203</v>
      </c>
      <c r="H1863" s="121">
        <v>694.39400000000012</v>
      </c>
      <c r="I1863" s="122"/>
      <c r="J1863" s="123">
        <f>H1863*I1863</f>
        <v>0</v>
      </c>
      <c r="K1863" s="121"/>
      <c r="L1863" s="121">
        <f>H1863*K1863</f>
        <v>0</v>
      </c>
      <c r="M1863" s="121"/>
      <c r="N1863" s="121">
        <f>H1863*M1863</f>
        <v>0</v>
      </c>
      <c r="O1863" s="123">
        <v>21</v>
      </c>
      <c r="P1863" s="123">
        <f>J1863*(O1863/100)</f>
        <v>0</v>
      </c>
      <c r="Q1863" s="123">
        <f>J1863+P1863</f>
        <v>0</v>
      </c>
      <c r="R1863" s="8"/>
      <c r="S1863" s="8"/>
      <c r="T1863" s="8"/>
    </row>
    <row r="1864" spans="1:20" ht="11.25" outlineLevel="4" x14ac:dyDescent="0.2">
      <c r="A1864" s="10"/>
      <c r="B1864" s="116"/>
      <c r="C1864" s="117">
        <v>7</v>
      </c>
      <c r="D1864" s="118" t="s">
        <v>200</v>
      </c>
      <c r="E1864" s="119" t="s">
        <v>2250</v>
      </c>
      <c r="F1864" s="120" t="s">
        <v>2251</v>
      </c>
      <c r="G1864" s="118" t="s">
        <v>203</v>
      </c>
      <c r="H1864" s="121">
        <v>694.39400000000012</v>
      </c>
      <c r="I1864" s="122"/>
      <c r="J1864" s="123">
        <f>H1864*I1864</f>
        <v>0</v>
      </c>
      <c r="K1864" s="121"/>
      <c r="L1864" s="121">
        <f>H1864*K1864</f>
        <v>0</v>
      </c>
      <c r="M1864" s="121"/>
      <c r="N1864" s="121">
        <f>H1864*M1864</f>
        <v>0</v>
      </c>
      <c r="O1864" s="123">
        <v>21</v>
      </c>
      <c r="P1864" s="123">
        <f>J1864*(O1864/100)</f>
        <v>0</v>
      </c>
      <c r="Q1864" s="123">
        <f>J1864+P1864</f>
        <v>0</v>
      </c>
      <c r="R1864" s="8"/>
      <c r="S1864" s="8"/>
      <c r="T1864" s="8"/>
    </row>
    <row r="1865" spans="1:20" ht="11.25" outlineLevel="4" x14ac:dyDescent="0.2">
      <c r="A1865" s="10"/>
      <c r="B1865" s="116"/>
      <c r="C1865" s="117">
        <v>8</v>
      </c>
      <c r="D1865" s="118" t="s">
        <v>200</v>
      </c>
      <c r="E1865" s="119" t="s">
        <v>2252</v>
      </c>
      <c r="F1865" s="120" t="s">
        <v>2253</v>
      </c>
      <c r="G1865" s="118" t="s">
        <v>203</v>
      </c>
      <c r="H1865" s="121">
        <v>694.39400000000001</v>
      </c>
      <c r="I1865" s="122"/>
      <c r="J1865" s="123">
        <f>H1865*I1865</f>
        <v>0</v>
      </c>
      <c r="K1865" s="121"/>
      <c r="L1865" s="121">
        <f>H1865*K1865</f>
        <v>0</v>
      </c>
      <c r="M1865" s="121"/>
      <c r="N1865" s="121">
        <f>H1865*M1865</f>
        <v>0</v>
      </c>
      <c r="O1865" s="123">
        <v>21</v>
      </c>
      <c r="P1865" s="123">
        <f>J1865*(O1865/100)</f>
        <v>0</v>
      </c>
      <c r="Q1865" s="123">
        <f>J1865+P1865</f>
        <v>0</v>
      </c>
      <c r="R1865" s="8"/>
      <c r="S1865" s="8"/>
      <c r="T1865" s="8"/>
    </row>
    <row r="1866" spans="1:20" ht="9.75" outlineLevel="5" x14ac:dyDescent="0.2">
      <c r="A1866" s="124"/>
      <c r="B1866" s="125"/>
      <c r="C1866" s="125"/>
      <c r="D1866" s="126"/>
      <c r="E1866" s="131" t="s">
        <v>17</v>
      </c>
      <c r="F1866" s="127" t="s">
        <v>2254</v>
      </c>
      <c r="G1866" s="126"/>
      <c r="H1866" s="128">
        <v>0</v>
      </c>
      <c r="I1866" s="129"/>
      <c r="J1866" s="130"/>
      <c r="K1866" s="128"/>
      <c r="L1866" s="128"/>
      <c r="M1866" s="128"/>
      <c r="N1866" s="128"/>
      <c r="O1866" s="130"/>
      <c r="P1866" s="130"/>
      <c r="Q1866" s="130"/>
      <c r="R1866" s="6"/>
      <c r="S1866" s="8"/>
    </row>
    <row r="1867" spans="1:20" ht="9.75" outlineLevel="5" x14ac:dyDescent="0.2">
      <c r="A1867" s="124"/>
      <c r="B1867" s="125"/>
      <c r="C1867" s="125"/>
      <c r="D1867" s="126"/>
      <c r="E1867" s="131"/>
      <c r="F1867" s="127" t="s">
        <v>2249</v>
      </c>
      <c r="G1867" s="126"/>
      <c r="H1867" s="128">
        <v>467.03100000000001</v>
      </c>
      <c r="I1867" s="129"/>
      <c r="J1867" s="130"/>
      <c r="K1867" s="128"/>
      <c r="L1867" s="128"/>
      <c r="M1867" s="128"/>
      <c r="N1867" s="128"/>
      <c r="O1867" s="130"/>
      <c r="P1867" s="130"/>
      <c r="Q1867" s="130"/>
      <c r="R1867" s="6"/>
      <c r="S1867" s="8"/>
    </row>
    <row r="1868" spans="1:20" ht="9.75" outlineLevel="5" x14ac:dyDescent="0.2">
      <c r="A1868" s="124"/>
      <c r="B1868" s="125"/>
      <c r="C1868" s="125"/>
      <c r="D1868" s="126"/>
      <c r="E1868" s="131"/>
      <c r="F1868" s="127" t="s">
        <v>2255</v>
      </c>
      <c r="G1868" s="126"/>
      <c r="H1868" s="128">
        <v>0</v>
      </c>
      <c r="I1868" s="129"/>
      <c r="J1868" s="130"/>
      <c r="K1868" s="128"/>
      <c r="L1868" s="128"/>
      <c r="M1868" s="128"/>
      <c r="N1868" s="128"/>
      <c r="O1868" s="130"/>
      <c r="P1868" s="130"/>
      <c r="Q1868" s="130"/>
      <c r="R1868" s="6"/>
      <c r="S1868" s="8"/>
    </row>
    <row r="1869" spans="1:20" ht="9.75" outlineLevel="5" x14ac:dyDescent="0.2">
      <c r="A1869" s="124"/>
      <c r="B1869" s="125"/>
      <c r="C1869" s="125"/>
      <c r="D1869" s="126"/>
      <c r="E1869" s="131"/>
      <c r="F1869" s="127" t="s">
        <v>2256</v>
      </c>
      <c r="G1869" s="126"/>
      <c r="H1869" s="128">
        <v>139.696</v>
      </c>
      <c r="I1869" s="129"/>
      <c r="J1869" s="130"/>
      <c r="K1869" s="128"/>
      <c r="L1869" s="128"/>
      <c r="M1869" s="128"/>
      <c r="N1869" s="128"/>
      <c r="O1869" s="130"/>
      <c r="P1869" s="130"/>
      <c r="Q1869" s="130"/>
      <c r="R1869" s="6"/>
      <c r="S1869" s="8"/>
    </row>
    <row r="1870" spans="1:20" ht="9.75" outlineLevel="5" x14ac:dyDescent="0.2">
      <c r="A1870" s="124"/>
      <c r="B1870" s="125"/>
      <c r="C1870" s="125"/>
      <c r="D1870" s="126"/>
      <c r="E1870" s="131"/>
      <c r="F1870" s="127" t="s">
        <v>2257</v>
      </c>
      <c r="G1870" s="126"/>
      <c r="H1870" s="128">
        <v>0</v>
      </c>
      <c r="I1870" s="129"/>
      <c r="J1870" s="130"/>
      <c r="K1870" s="128"/>
      <c r="L1870" s="128"/>
      <c r="M1870" s="128"/>
      <c r="N1870" s="128"/>
      <c r="O1870" s="130"/>
      <c r="P1870" s="130"/>
      <c r="Q1870" s="130"/>
      <c r="R1870" s="6"/>
      <c r="S1870" s="8"/>
    </row>
    <row r="1871" spans="1:20" ht="9.75" outlineLevel="5" x14ac:dyDescent="0.2">
      <c r="A1871" s="124"/>
      <c r="B1871" s="125"/>
      <c r="C1871" s="125"/>
      <c r="D1871" s="126"/>
      <c r="E1871" s="131"/>
      <c r="F1871" s="127" t="s">
        <v>2258</v>
      </c>
      <c r="G1871" s="126"/>
      <c r="H1871" s="128">
        <v>78.436000000000007</v>
      </c>
      <c r="I1871" s="129"/>
      <c r="J1871" s="130"/>
      <c r="K1871" s="128"/>
      <c r="L1871" s="128"/>
      <c r="M1871" s="128"/>
      <c r="N1871" s="128"/>
      <c r="O1871" s="130"/>
      <c r="P1871" s="130"/>
      <c r="Q1871" s="130"/>
      <c r="R1871" s="6"/>
      <c r="S1871" s="8"/>
    </row>
    <row r="1872" spans="1:20" ht="9.75" outlineLevel="5" x14ac:dyDescent="0.2">
      <c r="A1872" s="124"/>
      <c r="B1872" s="125"/>
      <c r="C1872" s="125"/>
      <c r="D1872" s="126"/>
      <c r="E1872" s="131"/>
      <c r="F1872" s="127" t="s">
        <v>2259</v>
      </c>
      <c r="G1872" s="126"/>
      <c r="H1872" s="128">
        <v>0</v>
      </c>
      <c r="I1872" s="129"/>
      <c r="J1872" s="130"/>
      <c r="K1872" s="128"/>
      <c r="L1872" s="128"/>
      <c r="M1872" s="128"/>
      <c r="N1872" s="128"/>
      <c r="O1872" s="130"/>
      <c r="P1872" s="130"/>
      <c r="Q1872" s="130"/>
      <c r="R1872" s="6"/>
      <c r="S1872" s="8"/>
    </row>
    <row r="1873" spans="1:20" ht="9.75" outlineLevel="5" x14ac:dyDescent="0.2">
      <c r="A1873" s="124"/>
      <c r="B1873" s="125"/>
      <c r="C1873" s="125"/>
      <c r="D1873" s="126"/>
      <c r="E1873" s="131"/>
      <c r="F1873" s="127" t="s">
        <v>2260</v>
      </c>
      <c r="G1873" s="126"/>
      <c r="H1873" s="128">
        <v>9.2309999999999999</v>
      </c>
      <c r="I1873" s="129"/>
      <c r="J1873" s="130"/>
      <c r="K1873" s="128"/>
      <c r="L1873" s="128"/>
      <c r="M1873" s="128"/>
      <c r="N1873" s="128"/>
      <c r="O1873" s="130"/>
      <c r="P1873" s="130"/>
      <c r="Q1873" s="130"/>
      <c r="R1873" s="6"/>
      <c r="S1873" s="8"/>
    </row>
    <row r="1874" spans="1:20" ht="7.5" customHeight="1" outlineLevel="5" x14ac:dyDescent="0.15">
      <c r="A1874" s="8"/>
      <c r="B1874" s="80"/>
      <c r="C1874" s="79"/>
      <c r="D1874" s="82"/>
      <c r="E1874" s="37"/>
      <c r="F1874" s="83"/>
      <c r="G1874" s="82"/>
      <c r="H1874" s="84"/>
      <c r="I1874" s="86"/>
      <c r="J1874" s="39"/>
      <c r="K1874" s="43"/>
      <c r="L1874" s="43"/>
      <c r="M1874" s="43"/>
      <c r="N1874" s="43"/>
      <c r="O1874" s="39"/>
      <c r="P1874" s="39"/>
      <c r="Q1874" s="39"/>
      <c r="R1874" s="6"/>
      <c r="S1874" s="8"/>
    </row>
    <row r="1875" spans="1:20" ht="11.25" outlineLevel="4" x14ac:dyDescent="0.2">
      <c r="A1875" s="10"/>
      <c r="B1875" s="116"/>
      <c r="C1875" s="117">
        <v>9</v>
      </c>
      <c r="D1875" s="118" t="s">
        <v>200</v>
      </c>
      <c r="E1875" s="119" t="s">
        <v>2261</v>
      </c>
      <c r="F1875" s="120" t="s">
        <v>2262</v>
      </c>
      <c r="G1875" s="118" t="s">
        <v>262</v>
      </c>
      <c r="H1875" s="121">
        <v>120</v>
      </c>
      <c r="I1875" s="122"/>
      <c r="J1875" s="123">
        <f>H1875*I1875</f>
        <v>0</v>
      </c>
      <c r="K1875" s="121"/>
      <c r="L1875" s="121">
        <f>H1875*K1875</f>
        <v>0</v>
      </c>
      <c r="M1875" s="121"/>
      <c r="N1875" s="121">
        <f>H1875*M1875</f>
        <v>0</v>
      </c>
      <c r="O1875" s="123">
        <v>21</v>
      </c>
      <c r="P1875" s="123">
        <f>J1875*(O1875/100)</f>
        <v>0</v>
      </c>
      <c r="Q1875" s="123">
        <f>J1875+P1875</f>
        <v>0</v>
      </c>
      <c r="R1875" s="8"/>
      <c r="S1875" s="8"/>
      <c r="T1875" s="8"/>
    </row>
    <row r="1876" spans="1:20" outlineLevel="4" x14ac:dyDescent="0.15">
      <c r="B1876" s="6"/>
      <c r="C1876" s="6"/>
      <c r="D1876" s="6"/>
      <c r="E1876" s="6"/>
      <c r="F1876" s="6"/>
      <c r="G1876" s="6"/>
      <c r="H1876" s="6"/>
      <c r="I1876" s="8"/>
      <c r="J1876" s="8"/>
      <c r="K1876" s="6"/>
      <c r="L1876" s="6"/>
      <c r="M1876" s="6"/>
      <c r="N1876" s="6"/>
      <c r="O1876" s="6"/>
      <c r="P1876" s="8"/>
      <c r="Q1876" s="8"/>
    </row>
    <row r="1877" spans="1:20" ht="12" outlineLevel="1" x14ac:dyDescent="0.2">
      <c r="A1877" s="65" t="s">
        <v>130</v>
      </c>
      <c r="B1877" s="95">
        <v>2</v>
      </c>
      <c r="C1877" s="96"/>
      <c r="D1877" s="97" t="s">
        <v>197</v>
      </c>
      <c r="E1877" s="97"/>
      <c r="F1877" s="98" t="s">
        <v>131</v>
      </c>
      <c r="G1877" s="97"/>
      <c r="H1877" s="99"/>
      <c r="I1877" s="100"/>
      <c r="J1877" s="67">
        <f>SUBTOTAL(9,J1878:J1957)</f>
        <v>0</v>
      </c>
      <c r="K1877" s="99"/>
      <c r="L1877" s="68">
        <f>SUBTOTAL(9,L1878:L1957)</f>
        <v>817.99327267050012</v>
      </c>
      <c r="M1877" s="99"/>
      <c r="N1877" s="68">
        <f>SUBTOTAL(9,N1878:N1957)</f>
        <v>0</v>
      </c>
      <c r="O1877" s="101"/>
      <c r="P1877" s="67">
        <f>SUBTOTAL(9,P1878:P1957)</f>
        <v>0</v>
      </c>
      <c r="Q1877" s="67">
        <f>SUBTOTAL(9,Q1878:Q1957)</f>
        <v>0</v>
      </c>
      <c r="R1877" s="6"/>
      <c r="S1877" s="8"/>
      <c r="T1877" s="8"/>
    </row>
    <row r="1878" spans="1:20" ht="11.25" outlineLevel="2" x14ac:dyDescent="0.2">
      <c r="A1878" s="69" t="s">
        <v>132</v>
      </c>
      <c r="B1878" s="102">
        <v>3</v>
      </c>
      <c r="C1878" s="103"/>
      <c r="D1878" s="104" t="s">
        <v>198</v>
      </c>
      <c r="E1878" s="104"/>
      <c r="F1878" s="105" t="s">
        <v>41</v>
      </c>
      <c r="G1878" s="104"/>
      <c r="H1878" s="106"/>
      <c r="I1878" s="107"/>
      <c r="J1878" s="71">
        <f>SUBTOTAL(9,J1879:J1957)</f>
        <v>0</v>
      </c>
      <c r="K1878" s="106"/>
      <c r="L1878" s="72">
        <f>SUBTOTAL(9,L1879:L1957)</f>
        <v>817.99327267050012</v>
      </c>
      <c r="M1878" s="106"/>
      <c r="N1878" s="72">
        <f>SUBTOTAL(9,N1879:N1957)</f>
        <v>0</v>
      </c>
      <c r="O1878" s="108"/>
      <c r="P1878" s="71">
        <f>SUBTOTAL(9,P1879:P1957)</f>
        <v>0</v>
      </c>
      <c r="Q1878" s="71">
        <f>SUBTOTAL(9,Q1879:Q1957)</f>
        <v>0</v>
      </c>
      <c r="R1878" s="6"/>
      <c r="S1878" s="8"/>
      <c r="T1878" s="8"/>
    </row>
    <row r="1879" spans="1:20" ht="10.5" outlineLevel="3" x14ac:dyDescent="0.15">
      <c r="A1879" s="73" t="s">
        <v>133</v>
      </c>
      <c r="B1879" s="109">
        <v>4</v>
      </c>
      <c r="C1879" s="110"/>
      <c r="D1879" s="111" t="s">
        <v>199</v>
      </c>
      <c r="E1879" s="111"/>
      <c r="F1879" s="112" t="s">
        <v>43</v>
      </c>
      <c r="G1879" s="111"/>
      <c r="H1879" s="113"/>
      <c r="I1879" s="114"/>
      <c r="J1879" s="75">
        <f>SUBTOTAL(9,J1880:J1883)</f>
        <v>0</v>
      </c>
      <c r="K1879" s="113"/>
      <c r="L1879" s="76">
        <f>SUBTOTAL(9,L1880:L1883)</f>
        <v>0</v>
      </c>
      <c r="M1879" s="113"/>
      <c r="N1879" s="76">
        <f>SUBTOTAL(9,N1880:N1883)</f>
        <v>0</v>
      </c>
      <c r="O1879" s="115"/>
      <c r="P1879" s="75">
        <f>SUBTOTAL(9,P1880:P1883)</f>
        <v>0</v>
      </c>
      <c r="Q1879" s="75">
        <f>SUBTOTAL(9,Q1880:Q1883)</f>
        <v>0</v>
      </c>
      <c r="R1879" s="6"/>
      <c r="S1879" s="8"/>
      <c r="T1879" s="8"/>
    </row>
    <row r="1880" spans="1:20" ht="11.25" outlineLevel="4" x14ac:dyDescent="0.2">
      <c r="A1880" s="10"/>
      <c r="B1880" s="116"/>
      <c r="C1880" s="117">
        <v>1</v>
      </c>
      <c r="D1880" s="118" t="s">
        <v>200</v>
      </c>
      <c r="E1880" s="119" t="s">
        <v>2263</v>
      </c>
      <c r="F1880" s="120" t="s">
        <v>2264</v>
      </c>
      <c r="G1880" s="118" t="s">
        <v>262</v>
      </c>
      <c r="H1880" s="121">
        <v>572</v>
      </c>
      <c r="I1880" s="122"/>
      <c r="J1880" s="123">
        <f>H1880*I1880</f>
        <v>0</v>
      </c>
      <c r="K1880" s="121"/>
      <c r="L1880" s="121">
        <f>H1880*K1880</f>
        <v>0</v>
      </c>
      <c r="M1880" s="121"/>
      <c r="N1880" s="121">
        <f>H1880*M1880</f>
        <v>0</v>
      </c>
      <c r="O1880" s="123">
        <v>21</v>
      </c>
      <c r="P1880" s="123">
        <f>J1880*(O1880/100)</f>
        <v>0</v>
      </c>
      <c r="Q1880" s="123">
        <f>J1880+P1880</f>
        <v>0</v>
      </c>
      <c r="R1880" s="8"/>
      <c r="S1880" s="8"/>
      <c r="T1880" s="8"/>
    </row>
    <row r="1881" spans="1:20" ht="9.75" outlineLevel="5" x14ac:dyDescent="0.2">
      <c r="A1881" s="124"/>
      <c r="B1881" s="125"/>
      <c r="C1881" s="125"/>
      <c r="D1881" s="126"/>
      <c r="E1881" s="131" t="s">
        <v>17</v>
      </c>
      <c r="F1881" s="127" t="s">
        <v>2265</v>
      </c>
      <c r="G1881" s="126"/>
      <c r="H1881" s="128">
        <v>572</v>
      </c>
      <c r="I1881" s="129"/>
      <c r="J1881" s="130"/>
      <c r="K1881" s="128"/>
      <c r="L1881" s="128"/>
      <c r="M1881" s="128"/>
      <c r="N1881" s="128"/>
      <c r="O1881" s="130"/>
      <c r="P1881" s="130"/>
      <c r="Q1881" s="130"/>
      <c r="R1881" s="6"/>
      <c r="S1881" s="8"/>
    </row>
    <row r="1882" spans="1:20" ht="7.5" customHeight="1" outlineLevel="5" x14ac:dyDescent="0.15">
      <c r="A1882" s="8"/>
      <c r="B1882" s="80"/>
      <c r="C1882" s="79"/>
      <c r="D1882" s="82"/>
      <c r="E1882" s="37"/>
      <c r="F1882" s="83"/>
      <c r="G1882" s="82"/>
      <c r="H1882" s="84"/>
      <c r="I1882" s="86"/>
      <c r="J1882" s="39"/>
      <c r="K1882" s="43"/>
      <c r="L1882" s="43"/>
      <c r="M1882" s="43"/>
      <c r="N1882" s="43"/>
      <c r="O1882" s="39"/>
      <c r="P1882" s="39"/>
      <c r="Q1882" s="39"/>
      <c r="R1882" s="6"/>
      <c r="S1882" s="8"/>
    </row>
    <row r="1883" spans="1:20" outlineLevel="4" x14ac:dyDescent="0.15">
      <c r="B1883" s="6"/>
      <c r="C1883" s="6"/>
      <c r="D1883" s="6"/>
      <c r="E1883" s="6"/>
      <c r="F1883" s="6"/>
      <c r="G1883" s="6"/>
      <c r="H1883" s="6"/>
      <c r="I1883" s="8"/>
      <c r="J1883" s="8"/>
      <c r="K1883" s="6"/>
      <c r="L1883" s="6"/>
      <c r="M1883" s="6"/>
      <c r="N1883" s="6"/>
      <c r="O1883" s="6"/>
      <c r="P1883" s="8"/>
      <c r="Q1883" s="8"/>
    </row>
    <row r="1884" spans="1:20" ht="10.5" outlineLevel="3" x14ac:dyDescent="0.15">
      <c r="A1884" s="73" t="s">
        <v>134</v>
      </c>
      <c r="B1884" s="109">
        <v>4</v>
      </c>
      <c r="C1884" s="110"/>
      <c r="D1884" s="111" t="s">
        <v>199</v>
      </c>
      <c r="E1884" s="111"/>
      <c r="F1884" s="112" t="s">
        <v>135</v>
      </c>
      <c r="G1884" s="111"/>
      <c r="H1884" s="113"/>
      <c r="I1884" s="114"/>
      <c r="J1884" s="75">
        <f>SUBTOTAL(9,J1885:J1893)</f>
        <v>0</v>
      </c>
      <c r="K1884" s="113"/>
      <c r="L1884" s="76">
        <f>SUBTOTAL(9,L1885:L1893)</f>
        <v>76.083299999999994</v>
      </c>
      <c r="M1884" s="113"/>
      <c r="N1884" s="76">
        <f>SUBTOTAL(9,N1885:N1893)</f>
        <v>0</v>
      </c>
      <c r="O1884" s="115"/>
      <c r="P1884" s="75">
        <f>SUBTOTAL(9,P1885:P1893)</f>
        <v>0</v>
      </c>
      <c r="Q1884" s="75">
        <f>SUBTOTAL(9,Q1885:Q1893)</f>
        <v>0</v>
      </c>
      <c r="R1884" s="6"/>
      <c r="S1884" s="8"/>
      <c r="T1884" s="8"/>
    </row>
    <row r="1885" spans="1:20" ht="11.25" outlineLevel="4" x14ac:dyDescent="0.2">
      <c r="A1885" s="10"/>
      <c r="B1885" s="116"/>
      <c r="C1885" s="117">
        <v>2</v>
      </c>
      <c r="D1885" s="118" t="s">
        <v>200</v>
      </c>
      <c r="E1885" s="119" t="s">
        <v>2266</v>
      </c>
      <c r="F1885" s="120" t="s">
        <v>2267</v>
      </c>
      <c r="G1885" s="118" t="s">
        <v>262</v>
      </c>
      <c r="H1885" s="121">
        <v>47.25</v>
      </c>
      <c r="I1885" s="122"/>
      <c r="J1885" s="123">
        <f t="shared" ref="J1885:J1892" si="150">H1885*I1885</f>
        <v>0</v>
      </c>
      <c r="K1885" s="121">
        <v>0.46</v>
      </c>
      <c r="L1885" s="121">
        <f t="shared" ref="L1885:L1892" si="151">H1885*K1885</f>
        <v>21.734999999999999</v>
      </c>
      <c r="M1885" s="121"/>
      <c r="N1885" s="121">
        <f t="shared" ref="N1885:N1892" si="152">H1885*M1885</f>
        <v>0</v>
      </c>
      <c r="O1885" s="123">
        <v>21</v>
      </c>
      <c r="P1885" s="123">
        <f t="shared" ref="P1885:P1892" si="153">J1885*(O1885/100)</f>
        <v>0</v>
      </c>
      <c r="Q1885" s="123">
        <f t="shared" ref="Q1885:Q1892" si="154">J1885+P1885</f>
        <v>0</v>
      </c>
      <c r="R1885" s="8"/>
      <c r="S1885" s="8"/>
      <c r="T1885" s="8"/>
    </row>
    <row r="1886" spans="1:20" ht="11.25" outlineLevel="4" x14ac:dyDescent="0.2">
      <c r="A1886" s="10"/>
      <c r="B1886" s="116"/>
      <c r="C1886" s="117">
        <v>3</v>
      </c>
      <c r="D1886" s="118" t="s">
        <v>200</v>
      </c>
      <c r="E1886" s="119" t="s">
        <v>2268</v>
      </c>
      <c r="F1886" s="120" t="s">
        <v>2269</v>
      </c>
      <c r="G1886" s="118" t="s">
        <v>262</v>
      </c>
      <c r="H1886" s="121">
        <v>45</v>
      </c>
      <c r="I1886" s="122"/>
      <c r="J1886" s="123">
        <f t="shared" si="150"/>
        <v>0</v>
      </c>
      <c r="K1886" s="121">
        <v>0.57500000000000007</v>
      </c>
      <c r="L1886" s="121">
        <f t="shared" si="151"/>
        <v>25.875000000000004</v>
      </c>
      <c r="M1886" s="121"/>
      <c r="N1886" s="121">
        <f t="shared" si="152"/>
        <v>0</v>
      </c>
      <c r="O1886" s="123">
        <v>21</v>
      </c>
      <c r="P1886" s="123">
        <f t="shared" si="153"/>
        <v>0</v>
      </c>
      <c r="Q1886" s="123">
        <f t="shared" si="154"/>
        <v>0</v>
      </c>
      <c r="R1886" s="8"/>
      <c r="S1886" s="8"/>
      <c r="T1886" s="8"/>
    </row>
    <row r="1887" spans="1:20" ht="11.25" outlineLevel="4" x14ac:dyDescent="0.2">
      <c r="A1887" s="10"/>
      <c r="B1887" s="116"/>
      <c r="C1887" s="117">
        <v>4</v>
      </c>
      <c r="D1887" s="118" t="s">
        <v>200</v>
      </c>
      <c r="E1887" s="119" t="s">
        <v>2270</v>
      </c>
      <c r="F1887" s="120" t="s">
        <v>2271</v>
      </c>
      <c r="G1887" s="118" t="s">
        <v>262</v>
      </c>
      <c r="H1887" s="121">
        <v>45</v>
      </c>
      <c r="I1887" s="122"/>
      <c r="J1887" s="123">
        <f t="shared" si="150"/>
        <v>0</v>
      </c>
      <c r="K1887" s="121">
        <v>0.37190000000000001</v>
      </c>
      <c r="L1887" s="121">
        <f t="shared" si="151"/>
        <v>16.735500000000002</v>
      </c>
      <c r="M1887" s="121"/>
      <c r="N1887" s="121">
        <f t="shared" si="152"/>
        <v>0</v>
      </c>
      <c r="O1887" s="123">
        <v>21</v>
      </c>
      <c r="P1887" s="123">
        <f t="shared" si="153"/>
        <v>0</v>
      </c>
      <c r="Q1887" s="123">
        <f t="shared" si="154"/>
        <v>0</v>
      </c>
      <c r="R1887" s="8"/>
      <c r="S1887" s="8"/>
      <c r="T1887" s="8"/>
    </row>
    <row r="1888" spans="1:20" ht="11.25" outlineLevel="4" x14ac:dyDescent="0.2">
      <c r="A1888" s="10"/>
      <c r="B1888" s="116"/>
      <c r="C1888" s="117">
        <v>5</v>
      </c>
      <c r="D1888" s="118" t="s">
        <v>200</v>
      </c>
      <c r="E1888" s="119" t="s">
        <v>2272</v>
      </c>
      <c r="F1888" s="120" t="s">
        <v>2273</v>
      </c>
      <c r="G1888" s="118" t="s">
        <v>262</v>
      </c>
      <c r="H1888" s="121">
        <v>45</v>
      </c>
      <c r="I1888" s="122"/>
      <c r="J1888" s="123">
        <f t="shared" si="150"/>
        <v>0</v>
      </c>
      <c r="K1888" s="121">
        <v>7.1000000000000002E-4</v>
      </c>
      <c r="L1888" s="121">
        <f t="shared" si="151"/>
        <v>3.1949999999999999E-2</v>
      </c>
      <c r="M1888" s="121"/>
      <c r="N1888" s="121">
        <f t="shared" si="152"/>
        <v>0</v>
      </c>
      <c r="O1888" s="123">
        <v>21</v>
      </c>
      <c r="P1888" s="123">
        <f t="shared" si="153"/>
        <v>0</v>
      </c>
      <c r="Q1888" s="123">
        <f t="shared" si="154"/>
        <v>0</v>
      </c>
      <c r="R1888" s="8"/>
      <c r="S1888" s="8"/>
      <c r="T1888" s="8"/>
    </row>
    <row r="1889" spans="1:20" ht="11.25" outlineLevel="4" x14ac:dyDescent="0.2">
      <c r="A1889" s="10"/>
      <c r="B1889" s="116"/>
      <c r="C1889" s="117">
        <v>6</v>
      </c>
      <c r="D1889" s="118" t="s">
        <v>200</v>
      </c>
      <c r="E1889" s="119" t="s">
        <v>2274</v>
      </c>
      <c r="F1889" s="120" t="s">
        <v>2275</v>
      </c>
      <c r="G1889" s="118" t="s">
        <v>262</v>
      </c>
      <c r="H1889" s="121">
        <v>45</v>
      </c>
      <c r="I1889" s="122"/>
      <c r="J1889" s="123">
        <f t="shared" si="150"/>
        <v>0</v>
      </c>
      <c r="K1889" s="121">
        <v>0.12966</v>
      </c>
      <c r="L1889" s="121">
        <f t="shared" si="151"/>
        <v>5.8346999999999998</v>
      </c>
      <c r="M1889" s="121"/>
      <c r="N1889" s="121">
        <f t="shared" si="152"/>
        <v>0</v>
      </c>
      <c r="O1889" s="123">
        <v>21</v>
      </c>
      <c r="P1889" s="123">
        <f t="shared" si="153"/>
        <v>0</v>
      </c>
      <c r="Q1889" s="123">
        <f t="shared" si="154"/>
        <v>0</v>
      </c>
      <c r="R1889" s="8"/>
      <c r="S1889" s="8"/>
      <c r="T1889" s="8"/>
    </row>
    <row r="1890" spans="1:20" ht="11.25" outlineLevel="4" x14ac:dyDescent="0.2">
      <c r="A1890" s="10"/>
      <c r="B1890" s="116"/>
      <c r="C1890" s="117">
        <v>7</v>
      </c>
      <c r="D1890" s="118" t="s">
        <v>200</v>
      </c>
      <c r="E1890" s="119" t="s">
        <v>2276</v>
      </c>
      <c r="F1890" s="120" t="s">
        <v>2277</v>
      </c>
      <c r="G1890" s="118" t="s">
        <v>262</v>
      </c>
      <c r="H1890" s="121">
        <v>45</v>
      </c>
      <c r="I1890" s="122"/>
      <c r="J1890" s="123">
        <f t="shared" si="150"/>
        <v>0</v>
      </c>
      <c r="K1890" s="121">
        <v>8.1000000000000017E-4</v>
      </c>
      <c r="L1890" s="121">
        <f t="shared" si="151"/>
        <v>3.645000000000001E-2</v>
      </c>
      <c r="M1890" s="121"/>
      <c r="N1890" s="121">
        <f t="shared" si="152"/>
        <v>0</v>
      </c>
      <c r="O1890" s="123">
        <v>21</v>
      </c>
      <c r="P1890" s="123">
        <f t="shared" si="153"/>
        <v>0</v>
      </c>
      <c r="Q1890" s="123">
        <f t="shared" si="154"/>
        <v>0</v>
      </c>
      <c r="R1890" s="8"/>
      <c r="S1890" s="8"/>
      <c r="T1890" s="8"/>
    </row>
    <row r="1891" spans="1:20" ht="11.25" outlineLevel="4" x14ac:dyDescent="0.2">
      <c r="A1891" s="10"/>
      <c r="B1891" s="116"/>
      <c r="C1891" s="117">
        <v>8</v>
      </c>
      <c r="D1891" s="118" t="s">
        <v>200</v>
      </c>
      <c r="E1891" s="119" t="s">
        <v>2278</v>
      </c>
      <c r="F1891" s="120" t="s">
        <v>2279</v>
      </c>
      <c r="G1891" s="118" t="s">
        <v>262</v>
      </c>
      <c r="H1891" s="121">
        <v>45</v>
      </c>
      <c r="I1891" s="122"/>
      <c r="J1891" s="123">
        <f t="shared" si="150"/>
        <v>0</v>
      </c>
      <c r="K1891" s="121">
        <v>0.12966</v>
      </c>
      <c r="L1891" s="121">
        <f t="shared" si="151"/>
        <v>5.8346999999999998</v>
      </c>
      <c r="M1891" s="121"/>
      <c r="N1891" s="121">
        <f t="shared" si="152"/>
        <v>0</v>
      </c>
      <c r="O1891" s="123">
        <v>21</v>
      </c>
      <c r="P1891" s="123">
        <f t="shared" si="153"/>
        <v>0</v>
      </c>
      <c r="Q1891" s="123">
        <f t="shared" si="154"/>
        <v>0</v>
      </c>
      <c r="R1891" s="8"/>
      <c r="S1891" s="8"/>
      <c r="T1891" s="8"/>
    </row>
    <row r="1892" spans="1:20" ht="11.25" outlineLevel="4" x14ac:dyDescent="0.2">
      <c r="A1892" s="10"/>
      <c r="B1892" s="116"/>
      <c r="C1892" s="117">
        <v>9</v>
      </c>
      <c r="D1892" s="118" t="s">
        <v>2280</v>
      </c>
      <c r="E1892" s="119" t="s">
        <v>2281</v>
      </c>
      <c r="F1892" s="120" t="s">
        <v>2282</v>
      </c>
      <c r="G1892" s="118" t="s">
        <v>535</v>
      </c>
      <c r="H1892" s="121">
        <v>1</v>
      </c>
      <c r="I1892" s="122"/>
      <c r="J1892" s="123">
        <f t="shared" si="150"/>
        <v>0</v>
      </c>
      <c r="K1892" s="121"/>
      <c r="L1892" s="121">
        <f t="shared" si="151"/>
        <v>0</v>
      </c>
      <c r="M1892" s="121"/>
      <c r="N1892" s="121">
        <f t="shared" si="152"/>
        <v>0</v>
      </c>
      <c r="O1892" s="123">
        <v>21</v>
      </c>
      <c r="P1892" s="123">
        <f t="shared" si="153"/>
        <v>0</v>
      </c>
      <c r="Q1892" s="123">
        <f t="shared" si="154"/>
        <v>0</v>
      </c>
      <c r="R1892" s="8"/>
      <c r="S1892" s="8"/>
      <c r="T1892" s="8"/>
    </row>
    <row r="1893" spans="1:20" outlineLevel="4" x14ac:dyDescent="0.15">
      <c r="B1893" s="6"/>
      <c r="C1893" s="6"/>
      <c r="D1893" s="6"/>
      <c r="E1893" s="6"/>
      <c r="F1893" s="6"/>
      <c r="G1893" s="6"/>
      <c r="H1893" s="6"/>
      <c r="I1893" s="8"/>
      <c r="J1893" s="8"/>
      <c r="K1893" s="6"/>
      <c r="L1893" s="6"/>
      <c r="M1893" s="6"/>
      <c r="N1893" s="6"/>
      <c r="O1893" s="6"/>
      <c r="P1893" s="8"/>
      <c r="Q1893" s="8"/>
    </row>
    <row r="1894" spans="1:20" ht="10.5" outlineLevel="3" x14ac:dyDescent="0.15">
      <c r="A1894" s="73" t="s">
        <v>136</v>
      </c>
      <c r="B1894" s="109">
        <v>4</v>
      </c>
      <c r="C1894" s="110"/>
      <c r="D1894" s="111" t="s">
        <v>199</v>
      </c>
      <c r="E1894" s="111"/>
      <c r="F1894" s="112" t="s">
        <v>137</v>
      </c>
      <c r="G1894" s="111"/>
      <c r="H1894" s="113"/>
      <c r="I1894" s="114"/>
      <c r="J1894" s="75">
        <f>SUBTOTAL(9,J1895:J1903)</f>
        <v>0</v>
      </c>
      <c r="K1894" s="113"/>
      <c r="L1894" s="76">
        <f>SUBTOTAL(9,L1895:L1903)</f>
        <v>35.965964130499998</v>
      </c>
      <c r="M1894" s="113"/>
      <c r="N1894" s="76">
        <f>SUBTOTAL(9,N1895:N1903)</f>
        <v>0</v>
      </c>
      <c r="O1894" s="115"/>
      <c r="P1894" s="75">
        <f>SUBTOTAL(9,P1895:P1903)</f>
        <v>0</v>
      </c>
      <c r="Q1894" s="75">
        <f>SUBTOTAL(9,Q1895:Q1903)</f>
        <v>0</v>
      </c>
      <c r="R1894" s="6"/>
      <c r="S1894" s="8"/>
      <c r="T1894" s="8"/>
    </row>
    <row r="1895" spans="1:20" ht="11.25" outlineLevel="4" x14ac:dyDescent="0.2">
      <c r="A1895" s="10"/>
      <c r="B1895" s="116"/>
      <c r="C1895" s="117">
        <v>10</v>
      </c>
      <c r="D1895" s="118" t="s">
        <v>200</v>
      </c>
      <c r="E1895" s="119" t="s">
        <v>2283</v>
      </c>
      <c r="F1895" s="120" t="s">
        <v>2284</v>
      </c>
      <c r="G1895" s="118" t="s">
        <v>262</v>
      </c>
      <c r="H1895" s="121">
        <v>26.774999999999999</v>
      </c>
      <c r="I1895" s="122"/>
      <c r="J1895" s="123">
        <f>H1895*I1895</f>
        <v>0</v>
      </c>
      <c r="K1895" s="121">
        <v>0.48090000000000005</v>
      </c>
      <c r="L1895" s="121">
        <f>H1895*K1895</f>
        <v>12.8760975</v>
      </c>
      <c r="M1895" s="121"/>
      <c r="N1895" s="121">
        <f>H1895*M1895</f>
        <v>0</v>
      </c>
      <c r="O1895" s="123">
        <v>21</v>
      </c>
      <c r="P1895" s="123">
        <f>J1895*(O1895/100)</f>
        <v>0</v>
      </c>
      <c r="Q1895" s="123">
        <f>J1895+P1895</f>
        <v>0</v>
      </c>
      <c r="R1895" s="8"/>
      <c r="S1895" s="8"/>
      <c r="T1895" s="8"/>
    </row>
    <row r="1896" spans="1:20" ht="11.25" outlineLevel="4" x14ac:dyDescent="0.2">
      <c r="A1896" s="10"/>
      <c r="B1896" s="116"/>
      <c r="C1896" s="117">
        <v>11</v>
      </c>
      <c r="D1896" s="118" t="s">
        <v>200</v>
      </c>
      <c r="E1896" s="119" t="s">
        <v>2285</v>
      </c>
      <c r="F1896" s="120" t="s">
        <v>2286</v>
      </c>
      <c r="G1896" s="118" t="s">
        <v>262</v>
      </c>
      <c r="H1896" s="121">
        <v>25.5</v>
      </c>
      <c r="I1896" s="122"/>
      <c r="J1896" s="123">
        <f>H1896*I1896</f>
        <v>0</v>
      </c>
      <c r="K1896" s="121">
        <v>0.39600000000000002</v>
      </c>
      <c r="L1896" s="121">
        <f>H1896*K1896</f>
        <v>10.098000000000001</v>
      </c>
      <c r="M1896" s="121"/>
      <c r="N1896" s="121">
        <f>H1896*M1896</f>
        <v>0</v>
      </c>
      <c r="O1896" s="123">
        <v>21</v>
      </c>
      <c r="P1896" s="123">
        <f>J1896*(O1896/100)</f>
        <v>0</v>
      </c>
      <c r="Q1896" s="123">
        <f>J1896+P1896</f>
        <v>0</v>
      </c>
      <c r="R1896" s="8"/>
      <c r="S1896" s="8"/>
      <c r="T1896" s="8"/>
    </row>
    <row r="1897" spans="1:20" ht="11.25" outlineLevel="4" x14ac:dyDescent="0.2">
      <c r="A1897" s="10"/>
      <c r="B1897" s="116"/>
      <c r="C1897" s="117">
        <v>12</v>
      </c>
      <c r="D1897" s="118" t="s">
        <v>200</v>
      </c>
      <c r="E1897" s="119" t="s">
        <v>2287</v>
      </c>
      <c r="F1897" s="120" t="s">
        <v>2288</v>
      </c>
      <c r="G1897" s="118" t="s">
        <v>262</v>
      </c>
      <c r="H1897" s="121">
        <v>25.5</v>
      </c>
      <c r="I1897" s="122"/>
      <c r="J1897" s="123">
        <f>H1897*I1897</f>
        <v>0</v>
      </c>
      <c r="K1897" s="121">
        <v>0.49819000000000002</v>
      </c>
      <c r="L1897" s="121">
        <f>H1897*K1897</f>
        <v>12.703845000000001</v>
      </c>
      <c r="M1897" s="121"/>
      <c r="N1897" s="121">
        <f>H1897*M1897</f>
        <v>0</v>
      </c>
      <c r="O1897" s="123">
        <v>21</v>
      </c>
      <c r="P1897" s="123">
        <f>J1897*(O1897/100)</f>
        <v>0</v>
      </c>
      <c r="Q1897" s="123">
        <f>J1897+P1897</f>
        <v>0</v>
      </c>
      <c r="R1897" s="8"/>
      <c r="S1897" s="8"/>
      <c r="T1897" s="8"/>
    </row>
    <row r="1898" spans="1:20" ht="11.25" outlineLevel="4" x14ac:dyDescent="0.2">
      <c r="A1898" s="10"/>
      <c r="B1898" s="116"/>
      <c r="C1898" s="117">
        <v>13</v>
      </c>
      <c r="D1898" s="118" t="s">
        <v>200</v>
      </c>
      <c r="E1898" s="119" t="s">
        <v>2289</v>
      </c>
      <c r="F1898" s="120" t="s">
        <v>2290</v>
      </c>
      <c r="G1898" s="118" t="s">
        <v>259</v>
      </c>
      <c r="H1898" s="121">
        <v>0.28305000000000002</v>
      </c>
      <c r="I1898" s="122"/>
      <c r="J1898" s="123">
        <f>H1898*I1898</f>
        <v>0</v>
      </c>
      <c r="K1898" s="121">
        <v>1.0160100000000001</v>
      </c>
      <c r="L1898" s="121">
        <f>H1898*K1898</f>
        <v>0.28758163050000007</v>
      </c>
      <c r="M1898" s="121"/>
      <c r="N1898" s="121">
        <f>H1898*M1898</f>
        <v>0</v>
      </c>
      <c r="O1898" s="123">
        <v>21</v>
      </c>
      <c r="P1898" s="123">
        <f>J1898*(O1898/100)</f>
        <v>0</v>
      </c>
      <c r="Q1898" s="123">
        <f>J1898+P1898</f>
        <v>0</v>
      </c>
      <c r="R1898" s="8"/>
      <c r="S1898" s="8"/>
      <c r="T1898" s="8"/>
    </row>
    <row r="1899" spans="1:20" ht="9.75" outlineLevel="5" x14ac:dyDescent="0.2">
      <c r="A1899" s="124"/>
      <c r="B1899" s="125"/>
      <c r="C1899" s="125"/>
      <c r="D1899" s="126"/>
      <c r="E1899" s="131" t="s">
        <v>17</v>
      </c>
      <c r="F1899" s="127" t="s">
        <v>2291</v>
      </c>
      <c r="G1899" s="126"/>
      <c r="H1899" s="128">
        <v>0.28305000000000002</v>
      </c>
      <c r="I1899" s="129"/>
      <c r="J1899" s="130"/>
      <c r="K1899" s="128"/>
      <c r="L1899" s="128"/>
      <c r="M1899" s="128"/>
      <c r="N1899" s="128"/>
      <c r="O1899" s="130"/>
      <c r="P1899" s="130"/>
      <c r="Q1899" s="130"/>
      <c r="R1899" s="6"/>
      <c r="S1899" s="8"/>
    </row>
    <row r="1900" spans="1:20" ht="7.5" customHeight="1" outlineLevel="5" x14ac:dyDescent="0.15">
      <c r="A1900" s="8"/>
      <c r="B1900" s="80"/>
      <c r="C1900" s="79"/>
      <c r="D1900" s="82"/>
      <c r="E1900" s="37"/>
      <c r="F1900" s="83"/>
      <c r="G1900" s="82"/>
      <c r="H1900" s="84"/>
      <c r="I1900" s="86"/>
      <c r="J1900" s="39"/>
      <c r="K1900" s="43"/>
      <c r="L1900" s="43"/>
      <c r="M1900" s="43"/>
      <c r="N1900" s="43"/>
      <c r="O1900" s="39"/>
      <c r="P1900" s="39"/>
      <c r="Q1900" s="39"/>
      <c r="R1900" s="6"/>
      <c r="S1900" s="8"/>
    </row>
    <row r="1901" spans="1:20" ht="11.25" outlineLevel="4" x14ac:dyDescent="0.2">
      <c r="A1901" s="10"/>
      <c r="B1901" s="116"/>
      <c r="C1901" s="117">
        <v>14</v>
      </c>
      <c r="D1901" s="118" t="s">
        <v>200</v>
      </c>
      <c r="E1901" s="119" t="s">
        <v>2292</v>
      </c>
      <c r="F1901" s="120" t="s">
        <v>2293</v>
      </c>
      <c r="G1901" s="118" t="s">
        <v>338</v>
      </c>
      <c r="H1901" s="121">
        <v>2</v>
      </c>
      <c r="I1901" s="122"/>
      <c r="J1901" s="123">
        <f>H1901*I1901</f>
        <v>0</v>
      </c>
      <c r="K1901" s="121">
        <v>1.0000000000000001E-5</v>
      </c>
      <c r="L1901" s="121">
        <f>H1901*K1901</f>
        <v>2.0000000000000002E-5</v>
      </c>
      <c r="M1901" s="121"/>
      <c r="N1901" s="121">
        <f>H1901*M1901</f>
        <v>0</v>
      </c>
      <c r="O1901" s="123">
        <v>21</v>
      </c>
      <c r="P1901" s="123">
        <f>J1901*(O1901/100)</f>
        <v>0</v>
      </c>
      <c r="Q1901" s="123">
        <f>J1901+P1901</f>
        <v>0</v>
      </c>
      <c r="R1901" s="8"/>
      <c r="S1901" s="8"/>
      <c r="T1901" s="8"/>
    </row>
    <row r="1902" spans="1:20" ht="11.25" outlineLevel="4" x14ac:dyDescent="0.2">
      <c r="A1902" s="10"/>
      <c r="B1902" s="116"/>
      <c r="C1902" s="117">
        <v>15</v>
      </c>
      <c r="D1902" s="118" t="s">
        <v>200</v>
      </c>
      <c r="E1902" s="119" t="s">
        <v>2294</v>
      </c>
      <c r="F1902" s="120" t="s">
        <v>2295</v>
      </c>
      <c r="G1902" s="118" t="s">
        <v>338</v>
      </c>
      <c r="H1902" s="121">
        <v>2</v>
      </c>
      <c r="I1902" s="122"/>
      <c r="J1902" s="123">
        <f>H1902*I1902</f>
        <v>0</v>
      </c>
      <c r="K1902" s="121">
        <v>2.1000000000000001E-4</v>
      </c>
      <c r="L1902" s="121">
        <f>H1902*K1902</f>
        <v>4.2000000000000002E-4</v>
      </c>
      <c r="M1902" s="121"/>
      <c r="N1902" s="121">
        <f>H1902*M1902</f>
        <v>0</v>
      </c>
      <c r="O1902" s="123">
        <v>21</v>
      </c>
      <c r="P1902" s="123">
        <f>J1902*(O1902/100)</f>
        <v>0</v>
      </c>
      <c r="Q1902" s="123">
        <f>J1902+P1902</f>
        <v>0</v>
      </c>
      <c r="R1902" s="8"/>
      <c r="S1902" s="8"/>
      <c r="T1902" s="8"/>
    </row>
    <row r="1903" spans="1:20" outlineLevel="4" x14ac:dyDescent="0.15">
      <c r="B1903" s="6"/>
      <c r="C1903" s="6"/>
      <c r="D1903" s="6"/>
      <c r="E1903" s="6"/>
      <c r="F1903" s="6"/>
      <c r="G1903" s="6"/>
      <c r="H1903" s="6"/>
      <c r="I1903" s="8"/>
      <c r="J1903" s="8"/>
      <c r="K1903" s="6"/>
      <c r="L1903" s="6"/>
      <c r="M1903" s="6"/>
      <c r="N1903" s="6"/>
      <c r="O1903" s="6"/>
      <c r="P1903" s="8"/>
      <c r="Q1903" s="8"/>
    </row>
    <row r="1904" spans="1:20" ht="10.5" outlineLevel="3" x14ac:dyDescent="0.15">
      <c r="A1904" s="73" t="s">
        <v>138</v>
      </c>
      <c r="B1904" s="109">
        <v>4</v>
      </c>
      <c r="C1904" s="110"/>
      <c r="D1904" s="111" t="s">
        <v>199</v>
      </c>
      <c r="E1904" s="111"/>
      <c r="F1904" s="112" t="s">
        <v>139</v>
      </c>
      <c r="G1904" s="111"/>
      <c r="H1904" s="113"/>
      <c r="I1904" s="114"/>
      <c r="J1904" s="75">
        <f>SUBTOTAL(9,J1905:J1921)</f>
        <v>0</v>
      </c>
      <c r="K1904" s="113"/>
      <c r="L1904" s="76">
        <f>SUBTOTAL(9,L1905:L1921)</f>
        <v>641.91041500000017</v>
      </c>
      <c r="M1904" s="113"/>
      <c r="N1904" s="76">
        <f>SUBTOTAL(9,N1905:N1921)</f>
        <v>0</v>
      </c>
      <c r="O1904" s="115"/>
      <c r="P1904" s="75">
        <f>SUBTOTAL(9,P1905:P1921)</f>
        <v>0</v>
      </c>
      <c r="Q1904" s="75">
        <f>SUBTOTAL(9,Q1905:Q1921)</f>
        <v>0</v>
      </c>
      <c r="R1904" s="6"/>
      <c r="S1904" s="8"/>
      <c r="T1904" s="8"/>
    </row>
    <row r="1905" spans="1:20" ht="11.25" outlineLevel="4" x14ac:dyDescent="0.2">
      <c r="A1905" s="10"/>
      <c r="B1905" s="116"/>
      <c r="C1905" s="117">
        <v>16</v>
      </c>
      <c r="D1905" s="118" t="s">
        <v>200</v>
      </c>
      <c r="E1905" s="119" t="s">
        <v>594</v>
      </c>
      <c r="F1905" s="120" t="s">
        <v>595</v>
      </c>
      <c r="G1905" s="118" t="s">
        <v>262</v>
      </c>
      <c r="H1905" s="121">
        <v>122.325</v>
      </c>
      <c r="I1905" s="122"/>
      <c r="J1905" s="123">
        <f>H1905*I1905</f>
        <v>0</v>
      </c>
      <c r="K1905" s="121">
        <v>0.49600000000000005</v>
      </c>
      <c r="L1905" s="121">
        <f>H1905*K1905</f>
        <v>60.673200000000008</v>
      </c>
      <c r="M1905" s="121"/>
      <c r="N1905" s="121">
        <f>H1905*M1905</f>
        <v>0</v>
      </c>
      <c r="O1905" s="123">
        <v>21</v>
      </c>
      <c r="P1905" s="123">
        <f>J1905*(O1905/100)</f>
        <v>0</v>
      </c>
      <c r="Q1905" s="123">
        <f>J1905+P1905</f>
        <v>0</v>
      </c>
      <c r="R1905" s="8"/>
      <c r="S1905" s="8"/>
      <c r="T1905" s="8"/>
    </row>
    <row r="1906" spans="1:20" ht="11.25" outlineLevel="4" x14ac:dyDescent="0.2">
      <c r="A1906" s="10"/>
      <c r="B1906" s="116"/>
      <c r="C1906" s="117">
        <v>17</v>
      </c>
      <c r="D1906" s="118" t="s">
        <v>200</v>
      </c>
      <c r="E1906" s="119" t="s">
        <v>2296</v>
      </c>
      <c r="F1906" s="120" t="s">
        <v>2297</v>
      </c>
      <c r="G1906" s="118" t="s">
        <v>262</v>
      </c>
      <c r="H1906" s="121">
        <v>116.5</v>
      </c>
      <c r="I1906" s="122"/>
      <c r="J1906" s="123">
        <f>H1906*I1906</f>
        <v>0</v>
      </c>
      <c r="K1906" s="121">
        <v>8.9219999999999994E-2</v>
      </c>
      <c r="L1906" s="121">
        <f>H1906*K1906</f>
        <v>10.394129999999999</v>
      </c>
      <c r="M1906" s="121"/>
      <c r="N1906" s="121">
        <f>H1906*M1906</f>
        <v>0</v>
      </c>
      <c r="O1906" s="123">
        <v>21</v>
      </c>
      <c r="P1906" s="123">
        <f>J1906*(O1906/100)</f>
        <v>0</v>
      </c>
      <c r="Q1906" s="123">
        <f>J1906+P1906</f>
        <v>0</v>
      </c>
      <c r="R1906" s="8"/>
      <c r="S1906" s="8"/>
      <c r="T1906" s="8"/>
    </row>
    <row r="1907" spans="1:20" ht="9.75" outlineLevel="5" x14ac:dyDescent="0.2">
      <c r="A1907" s="124"/>
      <c r="B1907" s="125"/>
      <c r="C1907" s="125"/>
      <c r="D1907" s="126"/>
      <c r="E1907" s="131" t="s">
        <v>17</v>
      </c>
      <c r="F1907" s="127" t="s">
        <v>2298</v>
      </c>
      <c r="G1907" s="126"/>
      <c r="H1907" s="128">
        <v>0</v>
      </c>
      <c r="I1907" s="129"/>
      <c r="J1907" s="130"/>
      <c r="K1907" s="128"/>
      <c r="L1907" s="128"/>
      <c r="M1907" s="128"/>
      <c r="N1907" s="128"/>
      <c r="O1907" s="130"/>
      <c r="P1907" s="130"/>
      <c r="Q1907" s="130"/>
      <c r="R1907" s="6"/>
      <c r="S1907" s="8"/>
    </row>
    <row r="1908" spans="1:20" ht="9.75" outlineLevel="5" x14ac:dyDescent="0.2">
      <c r="A1908" s="124"/>
      <c r="B1908" s="125"/>
      <c r="C1908" s="125"/>
      <c r="D1908" s="126"/>
      <c r="E1908" s="131"/>
      <c r="F1908" s="127" t="s">
        <v>2299</v>
      </c>
      <c r="G1908" s="126"/>
      <c r="H1908" s="128">
        <v>66.5</v>
      </c>
      <c r="I1908" s="129"/>
      <c r="J1908" s="130"/>
      <c r="K1908" s="128"/>
      <c r="L1908" s="128"/>
      <c r="M1908" s="128"/>
      <c r="N1908" s="128"/>
      <c r="O1908" s="130"/>
      <c r="P1908" s="130"/>
      <c r="Q1908" s="130"/>
      <c r="R1908" s="6"/>
      <c r="S1908" s="8"/>
    </row>
    <row r="1909" spans="1:20" ht="9.75" outlineLevel="5" x14ac:dyDescent="0.2">
      <c r="A1909" s="124"/>
      <c r="B1909" s="125"/>
      <c r="C1909" s="125"/>
      <c r="D1909" s="126"/>
      <c r="E1909" s="131"/>
      <c r="F1909" s="127" t="s">
        <v>2300</v>
      </c>
      <c r="G1909" s="126"/>
      <c r="H1909" s="128">
        <v>0</v>
      </c>
      <c r="I1909" s="129"/>
      <c r="J1909" s="130"/>
      <c r="K1909" s="128"/>
      <c r="L1909" s="128"/>
      <c r="M1909" s="128"/>
      <c r="N1909" s="128"/>
      <c r="O1909" s="130"/>
      <c r="P1909" s="130"/>
      <c r="Q1909" s="130"/>
      <c r="R1909" s="6"/>
      <c r="S1909" s="8"/>
    </row>
    <row r="1910" spans="1:20" ht="9.75" outlineLevel="5" x14ac:dyDescent="0.2">
      <c r="A1910" s="124"/>
      <c r="B1910" s="125"/>
      <c r="C1910" s="125"/>
      <c r="D1910" s="126"/>
      <c r="E1910" s="131"/>
      <c r="F1910" s="127" t="s">
        <v>2301</v>
      </c>
      <c r="G1910" s="126"/>
      <c r="H1910" s="128">
        <v>50</v>
      </c>
      <c r="I1910" s="129"/>
      <c r="J1910" s="130"/>
      <c r="K1910" s="128"/>
      <c r="L1910" s="128"/>
      <c r="M1910" s="128"/>
      <c r="N1910" s="128"/>
      <c r="O1910" s="130"/>
      <c r="P1910" s="130"/>
      <c r="Q1910" s="130"/>
      <c r="R1910" s="6"/>
      <c r="S1910" s="8"/>
    </row>
    <row r="1911" spans="1:20" ht="7.5" customHeight="1" outlineLevel="5" x14ac:dyDescent="0.15">
      <c r="A1911" s="8"/>
      <c r="B1911" s="80"/>
      <c r="C1911" s="79"/>
      <c r="D1911" s="82"/>
      <c r="E1911" s="37"/>
      <c r="F1911" s="83"/>
      <c r="G1911" s="82"/>
      <c r="H1911" s="84"/>
      <c r="I1911" s="86"/>
      <c r="J1911" s="39"/>
      <c r="K1911" s="43"/>
      <c r="L1911" s="43"/>
      <c r="M1911" s="43"/>
      <c r="N1911" s="43"/>
      <c r="O1911" s="39"/>
      <c r="P1911" s="39"/>
      <c r="Q1911" s="39"/>
      <c r="R1911" s="6"/>
      <c r="S1911" s="8"/>
    </row>
    <row r="1912" spans="1:20" ht="11.25" outlineLevel="4" x14ac:dyDescent="0.2">
      <c r="A1912" s="10"/>
      <c r="B1912" s="116"/>
      <c r="C1912" s="117">
        <v>18</v>
      </c>
      <c r="D1912" s="118" t="s">
        <v>256</v>
      </c>
      <c r="E1912" s="119" t="s">
        <v>2302</v>
      </c>
      <c r="F1912" s="120" t="s">
        <v>2303</v>
      </c>
      <c r="G1912" s="118" t="s">
        <v>262</v>
      </c>
      <c r="H1912" s="121">
        <v>119.99500000000003</v>
      </c>
      <c r="I1912" s="122"/>
      <c r="J1912" s="123">
        <f t="shared" ref="J1912:J1920" si="155">H1912*I1912</f>
        <v>0</v>
      </c>
      <c r="K1912" s="121">
        <v>0.113</v>
      </c>
      <c r="L1912" s="121">
        <f t="shared" ref="L1912:L1920" si="156">H1912*K1912</f>
        <v>13.559435000000004</v>
      </c>
      <c r="M1912" s="121"/>
      <c r="N1912" s="121">
        <f t="shared" ref="N1912:N1920" si="157">H1912*M1912</f>
        <v>0</v>
      </c>
      <c r="O1912" s="123">
        <v>21</v>
      </c>
      <c r="P1912" s="123">
        <f t="shared" ref="P1912:P1920" si="158">J1912*(O1912/100)</f>
        <v>0</v>
      </c>
      <c r="Q1912" s="123">
        <f t="shared" ref="Q1912:Q1920" si="159">J1912+P1912</f>
        <v>0</v>
      </c>
      <c r="R1912" s="8"/>
      <c r="S1912" s="8"/>
      <c r="T1912" s="8"/>
    </row>
    <row r="1913" spans="1:20" ht="11.25" outlineLevel="4" x14ac:dyDescent="0.2">
      <c r="A1913" s="10"/>
      <c r="B1913" s="116"/>
      <c r="C1913" s="117">
        <v>19</v>
      </c>
      <c r="D1913" s="118" t="s">
        <v>200</v>
      </c>
      <c r="E1913" s="119" t="s">
        <v>2304</v>
      </c>
      <c r="F1913" s="120" t="s">
        <v>2305</v>
      </c>
      <c r="G1913" s="118" t="s">
        <v>262</v>
      </c>
      <c r="H1913" s="121">
        <v>404.25</v>
      </c>
      <c r="I1913" s="122"/>
      <c r="J1913" s="123">
        <f t="shared" si="155"/>
        <v>0</v>
      </c>
      <c r="K1913" s="121">
        <v>0.23</v>
      </c>
      <c r="L1913" s="121">
        <f t="shared" si="156"/>
        <v>92.977500000000006</v>
      </c>
      <c r="M1913" s="121"/>
      <c r="N1913" s="121">
        <f t="shared" si="157"/>
        <v>0</v>
      </c>
      <c r="O1913" s="123">
        <v>21</v>
      </c>
      <c r="P1913" s="123">
        <f t="shared" si="158"/>
        <v>0</v>
      </c>
      <c r="Q1913" s="123">
        <f t="shared" si="159"/>
        <v>0</v>
      </c>
      <c r="R1913" s="8"/>
      <c r="S1913" s="8"/>
      <c r="T1913" s="8"/>
    </row>
    <row r="1914" spans="1:20" ht="11.25" outlineLevel="4" x14ac:dyDescent="0.2">
      <c r="A1914" s="10"/>
      <c r="B1914" s="116"/>
      <c r="C1914" s="117">
        <v>20</v>
      </c>
      <c r="D1914" s="118" t="s">
        <v>200</v>
      </c>
      <c r="E1914" s="119" t="s">
        <v>2306</v>
      </c>
      <c r="F1914" s="120" t="s">
        <v>2307</v>
      </c>
      <c r="G1914" s="118" t="s">
        <v>262</v>
      </c>
      <c r="H1914" s="121">
        <v>385</v>
      </c>
      <c r="I1914" s="122"/>
      <c r="J1914" s="123">
        <f t="shared" si="155"/>
        <v>0</v>
      </c>
      <c r="K1914" s="121">
        <v>0.34499999999999997</v>
      </c>
      <c r="L1914" s="121">
        <f t="shared" si="156"/>
        <v>132.82499999999999</v>
      </c>
      <c r="M1914" s="121"/>
      <c r="N1914" s="121">
        <f t="shared" si="157"/>
        <v>0</v>
      </c>
      <c r="O1914" s="123">
        <v>21</v>
      </c>
      <c r="P1914" s="123">
        <f t="shared" si="158"/>
        <v>0</v>
      </c>
      <c r="Q1914" s="123">
        <f t="shared" si="159"/>
        <v>0</v>
      </c>
      <c r="R1914" s="8"/>
      <c r="S1914" s="8"/>
      <c r="T1914" s="8"/>
    </row>
    <row r="1915" spans="1:20" ht="11.25" outlineLevel="4" x14ac:dyDescent="0.2">
      <c r="A1915" s="10"/>
      <c r="B1915" s="116"/>
      <c r="C1915" s="117">
        <v>21</v>
      </c>
      <c r="D1915" s="118" t="s">
        <v>200</v>
      </c>
      <c r="E1915" s="119" t="s">
        <v>2266</v>
      </c>
      <c r="F1915" s="120" t="s">
        <v>2267</v>
      </c>
      <c r="G1915" s="118" t="s">
        <v>262</v>
      </c>
      <c r="H1915" s="121">
        <v>385</v>
      </c>
      <c r="I1915" s="122"/>
      <c r="J1915" s="123">
        <f t="shared" si="155"/>
        <v>0</v>
      </c>
      <c r="K1915" s="121">
        <v>0.46</v>
      </c>
      <c r="L1915" s="121">
        <f t="shared" si="156"/>
        <v>177.1</v>
      </c>
      <c r="M1915" s="121"/>
      <c r="N1915" s="121">
        <f t="shared" si="157"/>
        <v>0</v>
      </c>
      <c r="O1915" s="123">
        <v>21</v>
      </c>
      <c r="P1915" s="123">
        <f t="shared" si="158"/>
        <v>0</v>
      </c>
      <c r="Q1915" s="123">
        <f t="shared" si="159"/>
        <v>0</v>
      </c>
      <c r="R1915" s="8"/>
      <c r="S1915" s="8"/>
      <c r="T1915" s="8"/>
    </row>
    <row r="1916" spans="1:20" ht="11.25" outlineLevel="4" x14ac:dyDescent="0.2">
      <c r="A1916" s="10"/>
      <c r="B1916" s="116"/>
      <c r="C1916" s="117">
        <v>22</v>
      </c>
      <c r="D1916" s="118" t="s">
        <v>200</v>
      </c>
      <c r="E1916" s="119" t="s">
        <v>2308</v>
      </c>
      <c r="F1916" s="120" t="s">
        <v>2309</v>
      </c>
      <c r="G1916" s="118" t="s">
        <v>262</v>
      </c>
      <c r="H1916" s="121">
        <v>385</v>
      </c>
      <c r="I1916" s="122"/>
      <c r="J1916" s="123">
        <f t="shared" si="155"/>
        <v>0</v>
      </c>
      <c r="K1916" s="121">
        <v>0.10600000000000002</v>
      </c>
      <c r="L1916" s="121">
        <f t="shared" si="156"/>
        <v>40.810000000000009</v>
      </c>
      <c r="M1916" s="121"/>
      <c r="N1916" s="121">
        <f t="shared" si="157"/>
        <v>0</v>
      </c>
      <c r="O1916" s="123">
        <v>21</v>
      </c>
      <c r="P1916" s="123">
        <f t="shared" si="158"/>
        <v>0</v>
      </c>
      <c r="Q1916" s="123">
        <f t="shared" si="159"/>
        <v>0</v>
      </c>
      <c r="R1916" s="8"/>
      <c r="S1916" s="8"/>
      <c r="T1916" s="8"/>
    </row>
    <row r="1917" spans="1:20" ht="11.25" outlineLevel="4" x14ac:dyDescent="0.2">
      <c r="A1917" s="10"/>
      <c r="B1917" s="116"/>
      <c r="C1917" s="117">
        <v>23</v>
      </c>
      <c r="D1917" s="118" t="s">
        <v>200</v>
      </c>
      <c r="E1917" s="119" t="s">
        <v>2310</v>
      </c>
      <c r="F1917" s="120" t="s">
        <v>2311</v>
      </c>
      <c r="G1917" s="118" t="s">
        <v>262</v>
      </c>
      <c r="H1917" s="121">
        <v>385</v>
      </c>
      <c r="I1917" s="122"/>
      <c r="J1917" s="123">
        <f t="shared" si="155"/>
        <v>0</v>
      </c>
      <c r="K1917" s="121">
        <v>0.11162</v>
      </c>
      <c r="L1917" s="121">
        <f t="shared" si="156"/>
        <v>42.973700000000001</v>
      </c>
      <c r="M1917" s="121"/>
      <c r="N1917" s="121">
        <f t="shared" si="157"/>
        <v>0</v>
      </c>
      <c r="O1917" s="123">
        <v>21</v>
      </c>
      <c r="P1917" s="123">
        <f t="shared" si="158"/>
        <v>0</v>
      </c>
      <c r="Q1917" s="123">
        <f t="shared" si="159"/>
        <v>0</v>
      </c>
      <c r="R1917" s="8"/>
      <c r="S1917" s="8"/>
      <c r="T1917" s="8"/>
    </row>
    <row r="1918" spans="1:20" ht="11.25" outlineLevel="4" x14ac:dyDescent="0.2">
      <c r="A1918" s="10"/>
      <c r="B1918" s="116"/>
      <c r="C1918" s="117">
        <v>24</v>
      </c>
      <c r="D1918" s="118" t="s">
        <v>256</v>
      </c>
      <c r="E1918" s="119" t="s">
        <v>2312</v>
      </c>
      <c r="F1918" s="120" t="s">
        <v>2313</v>
      </c>
      <c r="G1918" s="118" t="s">
        <v>262</v>
      </c>
      <c r="H1918" s="121">
        <v>388.85</v>
      </c>
      <c r="I1918" s="122"/>
      <c r="J1918" s="123">
        <f t="shared" si="155"/>
        <v>0</v>
      </c>
      <c r="K1918" s="121">
        <v>0.13700000000000001</v>
      </c>
      <c r="L1918" s="121">
        <f t="shared" si="156"/>
        <v>53.272450000000006</v>
      </c>
      <c r="M1918" s="121"/>
      <c r="N1918" s="121">
        <f t="shared" si="157"/>
        <v>0</v>
      </c>
      <c r="O1918" s="123">
        <v>21</v>
      </c>
      <c r="P1918" s="123">
        <f t="shared" si="158"/>
        <v>0</v>
      </c>
      <c r="Q1918" s="123">
        <f t="shared" si="159"/>
        <v>0</v>
      </c>
      <c r="R1918" s="8"/>
      <c r="S1918" s="8"/>
      <c r="T1918" s="8"/>
    </row>
    <row r="1919" spans="1:20" ht="11.25" outlineLevel="4" x14ac:dyDescent="0.2">
      <c r="A1919" s="10"/>
      <c r="B1919" s="116"/>
      <c r="C1919" s="117">
        <v>25</v>
      </c>
      <c r="D1919" s="118" t="s">
        <v>200</v>
      </c>
      <c r="E1919" s="119" t="s">
        <v>2314</v>
      </c>
      <c r="F1919" s="120" t="s">
        <v>2315</v>
      </c>
      <c r="G1919" s="118" t="s">
        <v>262</v>
      </c>
      <c r="H1919" s="121">
        <v>385</v>
      </c>
      <c r="I1919" s="122"/>
      <c r="J1919" s="123">
        <f t="shared" si="155"/>
        <v>0</v>
      </c>
      <c r="K1919" s="121"/>
      <c r="L1919" s="121">
        <f t="shared" si="156"/>
        <v>0</v>
      </c>
      <c r="M1919" s="121"/>
      <c r="N1919" s="121">
        <f t="shared" si="157"/>
        <v>0</v>
      </c>
      <c r="O1919" s="123">
        <v>21</v>
      </c>
      <c r="P1919" s="123">
        <f t="shared" si="158"/>
        <v>0</v>
      </c>
      <c r="Q1919" s="123">
        <f t="shared" si="159"/>
        <v>0</v>
      </c>
      <c r="R1919" s="8"/>
      <c r="S1919" s="8"/>
      <c r="T1919" s="8"/>
    </row>
    <row r="1920" spans="1:20" ht="11.25" outlineLevel="4" x14ac:dyDescent="0.2">
      <c r="A1920" s="10"/>
      <c r="B1920" s="116"/>
      <c r="C1920" s="117">
        <v>26</v>
      </c>
      <c r="D1920" s="118" t="s">
        <v>256</v>
      </c>
      <c r="E1920" s="119" t="s">
        <v>2316</v>
      </c>
      <c r="F1920" s="120" t="s">
        <v>2317</v>
      </c>
      <c r="G1920" s="118" t="s">
        <v>259</v>
      </c>
      <c r="H1920" s="121">
        <v>17.324999999999999</v>
      </c>
      <c r="I1920" s="122"/>
      <c r="J1920" s="123">
        <f t="shared" si="155"/>
        <v>0</v>
      </c>
      <c r="K1920" s="121">
        <v>1</v>
      </c>
      <c r="L1920" s="121">
        <f t="shared" si="156"/>
        <v>17.324999999999999</v>
      </c>
      <c r="M1920" s="121"/>
      <c r="N1920" s="121">
        <f t="shared" si="157"/>
        <v>0</v>
      </c>
      <c r="O1920" s="123">
        <v>21</v>
      </c>
      <c r="P1920" s="123">
        <f t="shared" si="158"/>
        <v>0</v>
      </c>
      <c r="Q1920" s="123">
        <f t="shared" si="159"/>
        <v>0</v>
      </c>
      <c r="R1920" s="8"/>
      <c r="S1920" s="8"/>
      <c r="T1920" s="8"/>
    </row>
    <row r="1921" spans="1:20" outlineLevel="4" x14ac:dyDescent="0.15">
      <c r="B1921" s="6"/>
      <c r="C1921" s="6"/>
      <c r="D1921" s="6"/>
      <c r="E1921" s="6"/>
      <c r="F1921" s="6"/>
      <c r="G1921" s="6"/>
      <c r="H1921" s="6"/>
      <c r="I1921" s="8"/>
      <c r="J1921" s="8"/>
      <c r="K1921" s="6"/>
      <c r="L1921" s="6"/>
      <c r="M1921" s="6"/>
      <c r="N1921" s="6"/>
      <c r="O1921" s="6"/>
      <c r="P1921" s="8"/>
      <c r="Q1921" s="8"/>
    </row>
    <row r="1922" spans="1:20" ht="10.5" outlineLevel="3" x14ac:dyDescent="0.15">
      <c r="A1922" s="73" t="s">
        <v>140</v>
      </c>
      <c r="B1922" s="109">
        <v>4</v>
      </c>
      <c r="C1922" s="110"/>
      <c r="D1922" s="111" t="s">
        <v>199</v>
      </c>
      <c r="E1922" s="111"/>
      <c r="F1922" s="112" t="s">
        <v>141</v>
      </c>
      <c r="G1922" s="111"/>
      <c r="H1922" s="113"/>
      <c r="I1922" s="114"/>
      <c r="J1922" s="75">
        <f>SUBTOTAL(9,J1923:J1954)</f>
        <v>0</v>
      </c>
      <c r="K1922" s="113"/>
      <c r="L1922" s="76">
        <f>SUBTOTAL(9,L1923:L1954)</f>
        <v>64.033593539999998</v>
      </c>
      <c r="M1922" s="113"/>
      <c r="N1922" s="76">
        <f>SUBTOTAL(9,N1923:N1954)</f>
        <v>0</v>
      </c>
      <c r="O1922" s="115"/>
      <c r="P1922" s="75">
        <f>SUBTOTAL(9,P1923:P1954)</f>
        <v>0</v>
      </c>
      <c r="Q1922" s="75">
        <f>SUBTOTAL(9,Q1923:Q1954)</f>
        <v>0</v>
      </c>
      <c r="R1922" s="6"/>
      <c r="S1922" s="8"/>
      <c r="T1922" s="8"/>
    </row>
    <row r="1923" spans="1:20" ht="11.25" outlineLevel="4" x14ac:dyDescent="0.2">
      <c r="A1923" s="10"/>
      <c r="B1923" s="116"/>
      <c r="C1923" s="117">
        <v>27</v>
      </c>
      <c r="D1923" s="118" t="s">
        <v>200</v>
      </c>
      <c r="E1923" s="119" t="s">
        <v>2318</v>
      </c>
      <c r="F1923" s="120" t="s">
        <v>2319</v>
      </c>
      <c r="G1923" s="118" t="s">
        <v>338</v>
      </c>
      <c r="H1923" s="121">
        <v>28</v>
      </c>
      <c r="I1923" s="122"/>
      <c r="J1923" s="123">
        <f>H1923*I1923</f>
        <v>0</v>
      </c>
      <c r="K1923" s="121">
        <v>8.9779999999999999E-2</v>
      </c>
      <c r="L1923" s="121">
        <f>H1923*K1923</f>
        <v>2.5138400000000001</v>
      </c>
      <c r="M1923" s="121"/>
      <c r="N1923" s="121">
        <f>H1923*M1923</f>
        <v>0</v>
      </c>
      <c r="O1923" s="123">
        <v>21</v>
      </c>
      <c r="P1923" s="123">
        <f>J1923*(O1923/100)</f>
        <v>0</v>
      </c>
      <c r="Q1923" s="123">
        <f>J1923+P1923</f>
        <v>0</v>
      </c>
      <c r="R1923" s="8"/>
      <c r="S1923" s="8"/>
      <c r="T1923" s="8"/>
    </row>
    <row r="1924" spans="1:20" ht="9.75" outlineLevel="5" x14ac:dyDescent="0.2">
      <c r="A1924" s="124"/>
      <c r="B1924" s="125"/>
      <c r="C1924" s="125"/>
      <c r="D1924" s="126"/>
      <c r="E1924" s="131" t="s">
        <v>17</v>
      </c>
      <c r="F1924" s="127" t="s">
        <v>2320</v>
      </c>
      <c r="G1924" s="126"/>
      <c r="H1924" s="128">
        <v>28</v>
      </c>
      <c r="I1924" s="129"/>
      <c r="J1924" s="130"/>
      <c r="K1924" s="128"/>
      <c r="L1924" s="128"/>
      <c r="M1924" s="128"/>
      <c r="N1924" s="128"/>
      <c r="O1924" s="130"/>
      <c r="P1924" s="130"/>
      <c r="Q1924" s="130"/>
      <c r="R1924" s="6"/>
      <c r="S1924" s="8"/>
    </row>
    <row r="1925" spans="1:20" ht="7.5" customHeight="1" outlineLevel="5" x14ac:dyDescent="0.15">
      <c r="A1925" s="8"/>
      <c r="B1925" s="80"/>
      <c r="C1925" s="79"/>
      <c r="D1925" s="82"/>
      <c r="E1925" s="37"/>
      <c r="F1925" s="83"/>
      <c r="G1925" s="82"/>
      <c r="H1925" s="84"/>
      <c r="I1925" s="86"/>
      <c r="J1925" s="39"/>
      <c r="K1925" s="43"/>
      <c r="L1925" s="43"/>
      <c r="M1925" s="43"/>
      <c r="N1925" s="43"/>
      <c r="O1925" s="39"/>
      <c r="P1925" s="39"/>
      <c r="Q1925" s="39"/>
      <c r="R1925" s="6"/>
      <c r="S1925" s="8"/>
    </row>
    <row r="1926" spans="1:20" ht="11.25" outlineLevel="4" x14ac:dyDescent="0.2">
      <c r="A1926" s="10"/>
      <c r="B1926" s="116"/>
      <c r="C1926" s="117">
        <v>28</v>
      </c>
      <c r="D1926" s="118" t="s">
        <v>256</v>
      </c>
      <c r="E1926" s="119" t="s">
        <v>2321</v>
      </c>
      <c r="F1926" s="120" t="s">
        <v>2322</v>
      </c>
      <c r="G1926" s="118" t="s">
        <v>338</v>
      </c>
      <c r="H1926" s="121">
        <v>29.4</v>
      </c>
      <c r="I1926" s="122"/>
      <c r="J1926" s="123">
        <f>H1926*I1926</f>
        <v>0</v>
      </c>
      <c r="K1926" s="121">
        <v>2.8129999999999999E-2</v>
      </c>
      <c r="L1926" s="121">
        <f>H1926*K1926</f>
        <v>0.82702199999999992</v>
      </c>
      <c r="M1926" s="121"/>
      <c r="N1926" s="121">
        <f>H1926*M1926</f>
        <v>0</v>
      </c>
      <c r="O1926" s="123">
        <v>21</v>
      </c>
      <c r="P1926" s="123">
        <f>J1926*(O1926/100)</f>
        <v>0</v>
      </c>
      <c r="Q1926" s="123">
        <f>J1926+P1926</f>
        <v>0</v>
      </c>
      <c r="R1926" s="8"/>
      <c r="S1926" s="8"/>
      <c r="T1926" s="8"/>
    </row>
    <row r="1927" spans="1:20" ht="11.25" outlineLevel="4" x14ac:dyDescent="0.2">
      <c r="A1927" s="10"/>
      <c r="B1927" s="116"/>
      <c r="C1927" s="117">
        <v>29</v>
      </c>
      <c r="D1927" s="118" t="s">
        <v>200</v>
      </c>
      <c r="E1927" s="119" t="s">
        <v>2323</v>
      </c>
      <c r="F1927" s="120" t="s">
        <v>2324</v>
      </c>
      <c r="G1927" s="118" t="s">
        <v>203</v>
      </c>
      <c r="H1927" s="121">
        <v>0.56000000000000005</v>
      </c>
      <c r="I1927" s="122"/>
      <c r="J1927" s="123">
        <f>H1927*I1927</f>
        <v>0</v>
      </c>
      <c r="K1927" s="121">
        <v>2.2563399999999998</v>
      </c>
      <c r="L1927" s="121">
        <f>H1927*K1927</f>
        <v>1.2635504</v>
      </c>
      <c r="M1927" s="121"/>
      <c r="N1927" s="121">
        <f>H1927*M1927</f>
        <v>0</v>
      </c>
      <c r="O1927" s="123">
        <v>21</v>
      </c>
      <c r="P1927" s="123">
        <f>J1927*(O1927/100)</f>
        <v>0</v>
      </c>
      <c r="Q1927" s="123">
        <f>J1927+P1927</f>
        <v>0</v>
      </c>
      <c r="R1927" s="8"/>
      <c r="S1927" s="8"/>
      <c r="T1927" s="8"/>
    </row>
    <row r="1928" spans="1:20" ht="11.25" outlineLevel="4" x14ac:dyDescent="0.2">
      <c r="A1928" s="10"/>
      <c r="B1928" s="116"/>
      <c r="C1928" s="117">
        <v>30</v>
      </c>
      <c r="D1928" s="118" t="s">
        <v>200</v>
      </c>
      <c r="E1928" s="119" t="s">
        <v>2325</v>
      </c>
      <c r="F1928" s="120" t="s">
        <v>2326</v>
      </c>
      <c r="G1928" s="118" t="s">
        <v>338</v>
      </c>
      <c r="H1928" s="121">
        <v>103.2</v>
      </c>
      <c r="I1928" s="122"/>
      <c r="J1928" s="123">
        <f>H1928*I1928</f>
        <v>0</v>
      </c>
      <c r="K1928" s="121">
        <v>0.14041999999999999</v>
      </c>
      <c r="L1928" s="121">
        <f>H1928*K1928</f>
        <v>14.491344</v>
      </c>
      <c r="M1928" s="121"/>
      <c r="N1928" s="121">
        <f>H1928*M1928</f>
        <v>0</v>
      </c>
      <c r="O1928" s="123">
        <v>21</v>
      </c>
      <c r="P1928" s="123">
        <f>J1928*(O1928/100)</f>
        <v>0</v>
      </c>
      <c r="Q1928" s="123">
        <f>J1928+P1928</f>
        <v>0</v>
      </c>
      <c r="R1928" s="8"/>
      <c r="S1928" s="8"/>
      <c r="T1928" s="8"/>
    </row>
    <row r="1929" spans="1:20" ht="9.75" outlineLevel="5" x14ac:dyDescent="0.2">
      <c r="A1929" s="124"/>
      <c r="B1929" s="125"/>
      <c r="C1929" s="125"/>
      <c r="D1929" s="126"/>
      <c r="E1929" s="131" t="s">
        <v>17</v>
      </c>
      <c r="F1929" s="127" t="s">
        <v>2298</v>
      </c>
      <c r="G1929" s="126"/>
      <c r="H1929" s="128">
        <v>0</v>
      </c>
      <c r="I1929" s="129"/>
      <c r="J1929" s="130"/>
      <c r="K1929" s="128"/>
      <c r="L1929" s="128"/>
      <c r="M1929" s="128"/>
      <c r="N1929" s="128"/>
      <c r="O1929" s="130"/>
      <c r="P1929" s="130"/>
      <c r="Q1929" s="130"/>
      <c r="R1929" s="6"/>
      <c r="S1929" s="8"/>
    </row>
    <row r="1930" spans="1:20" ht="9.75" outlineLevel="5" x14ac:dyDescent="0.2">
      <c r="A1930" s="124"/>
      <c r="B1930" s="125"/>
      <c r="C1930" s="125"/>
      <c r="D1930" s="126"/>
      <c r="E1930" s="131"/>
      <c r="F1930" s="127" t="s">
        <v>2327</v>
      </c>
      <c r="G1930" s="126"/>
      <c r="H1930" s="128">
        <v>49.6</v>
      </c>
      <c r="I1930" s="129"/>
      <c r="J1930" s="130"/>
      <c r="K1930" s="128"/>
      <c r="L1930" s="128"/>
      <c r="M1930" s="128"/>
      <c r="N1930" s="128"/>
      <c r="O1930" s="130"/>
      <c r="P1930" s="130"/>
      <c r="Q1930" s="130"/>
      <c r="R1930" s="6"/>
      <c r="S1930" s="8"/>
    </row>
    <row r="1931" spans="1:20" ht="9.75" outlineLevel="5" x14ac:dyDescent="0.2">
      <c r="A1931" s="124"/>
      <c r="B1931" s="125"/>
      <c r="C1931" s="125"/>
      <c r="D1931" s="126"/>
      <c r="E1931" s="131"/>
      <c r="F1931" s="127" t="s">
        <v>596</v>
      </c>
      <c r="G1931" s="126"/>
      <c r="H1931" s="128">
        <v>0</v>
      </c>
      <c r="I1931" s="129"/>
      <c r="J1931" s="130"/>
      <c r="K1931" s="128"/>
      <c r="L1931" s="128"/>
      <c r="M1931" s="128"/>
      <c r="N1931" s="128"/>
      <c r="O1931" s="130"/>
      <c r="P1931" s="130"/>
      <c r="Q1931" s="130"/>
      <c r="R1931" s="6"/>
      <c r="S1931" s="8"/>
    </row>
    <row r="1932" spans="1:20" ht="9.75" outlineLevel="5" x14ac:dyDescent="0.2">
      <c r="A1932" s="124"/>
      <c r="B1932" s="125"/>
      <c r="C1932" s="125"/>
      <c r="D1932" s="126"/>
      <c r="E1932" s="131"/>
      <c r="F1932" s="127" t="s">
        <v>2328</v>
      </c>
      <c r="G1932" s="126"/>
      <c r="H1932" s="128">
        <v>19.8</v>
      </c>
      <c r="I1932" s="129"/>
      <c r="J1932" s="130"/>
      <c r="K1932" s="128"/>
      <c r="L1932" s="128"/>
      <c r="M1932" s="128"/>
      <c r="N1932" s="128"/>
      <c r="O1932" s="130"/>
      <c r="P1932" s="130"/>
      <c r="Q1932" s="130"/>
      <c r="R1932" s="6"/>
      <c r="S1932" s="8"/>
    </row>
    <row r="1933" spans="1:20" ht="9.75" outlineLevel="5" x14ac:dyDescent="0.2">
      <c r="A1933" s="124"/>
      <c r="B1933" s="125"/>
      <c r="C1933" s="125"/>
      <c r="D1933" s="126"/>
      <c r="E1933" s="131"/>
      <c r="F1933" s="127" t="s">
        <v>2329</v>
      </c>
      <c r="G1933" s="126"/>
      <c r="H1933" s="128">
        <v>0</v>
      </c>
      <c r="I1933" s="129"/>
      <c r="J1933" s="130"/>
      <c r="K1933" s="128"/>
      <c r="L1933" s="128"/>
      <c r="M1933" s="128"/>
      <c r="N1933" s="128"/>
      <c r="O1933" s="130"/>
      <c r="P1933" s="130"/>
      <c r="Q1933" s="130"/>
      <c r="R1933" s="6"/>
      <c r="S1933" s="8"/>
    </row>
    <row r="1934" spans="1:20" ht="9.75" outlineLevel="5" x14ac:dyDescent="0.2">
      <c r="A1934" s="124"/>
      <c r="B1934" s="125"/>
      <c r="C1934" s="125"/>
      <c r="D1934" s="126"/>
      <c r="E1934" s="131"/>
      <c r="F1934" s="127" t="s">
        <v>2330</v>
      </c>
      <c r="G1934" s="126"/>
      <c r="H1934" s="128">
        <v>10.75</v>
      </c>
      <c r="I1934" s="129"/>
      <c r="J1934" s="130"/>
      <c r="K1934" s="128"/>
      <c r="L1934" s="128"/>
      <c r="M1934" s="128"/>
      <c r="N1934" s="128"/>
      <c r="O1934" s="130"/>
      <c r="P1934" s="130"/>
      <c r="Q1934" s="130"/>
      <c r="R1934" s="6"/>
      <c r="S1934" s="8"/>
    </row>
    <row r="1935" spans="1:20" ht="9.75" outlineLevel="5" x14ac:dyDescent="0.2">
      <c r="A1935" s="124"/>
      <c r="B1935" s="125"/>
      <c r="C1935" s="125"/>
      <c r="D1935" s="126"/>
      <c r="E1935" s="131"/>
      <c r="F1935" s="127" t="s">
        <v>2300</v>
      </c>
      <c r="G1935" s="126"/>
      <c r="H1935" s="128">
        <v>0</v>
      </c>
      <c r="I1935" s="129"/>
      <c r="J1935" s="130"/>
      <c r="K1935" s="128"/>
      <c r="L1935" s="128"/>
      <c r="M1935" s="128"/>
      <c r="N1935" s="128"/>
      <c r="O1935" s="130"/>
      <c r="P1935" s="130"/>
      <c r="Q1935" s="130"/>
      <c r="R1935" s="6"/>
      <c r="S1935" s="8"/>
    </row>
    <row r="1936" spans="1:20" ht="9.75" outlineLevel="5" x14ac:dyDescent="0.2">
      <c r="A1936" s="124"/>
      <c r="B1936" s="125"/>
      <c r="C1936" s="125"/>
      <c r="D1936" s="126"/>
      <c r="E1936" s="131"/>
      <c r="F1936" s="127" t="s">
        <v>2331</v>
      </c>
      <c r="G1936" s="126"/>
      <c r="H1936" s="128">
        <v>23.05</v>
      </c>
      <c r="I1936" s="129"/>
      <c r="J1936" s="130"/>
      <c r="K1936" s="128"/>
      <c r="L1936" s="128"/>
      <c r="M1936" s="128"/>
      <c r="N1936" s="128"/>
      <c r="O1936" s="130"/>
      <c r="P1936" s="130"/>
      <c r="Q1936" s="130"/>
      <c r="R1936" s="6"/>
      <c r="S1936" s="8"/>
    </row>
    <row r="1937" spans="1:20" ht="7.5" customHeight="1" outlineLevel="5" x14ac:dyDescent="0.15">
      <c r="A1937" s="8"/>
      <c r="B1937" s="80"/>
      <c r="C1937" s="79"/>
      <c r="D1937" s="82"/>
      <c r="E1937" s="37"/>
      <c r="F1937" s="83"/>
      <c r="G1937" s="82"/>
      <c r="H1937" s="84"/>
      <c r="I1937" s="86"/>
      <c r="J1937" s="39"/>
      <c r="K1937" s="43"/>
      <c r="L1937" s="43"/>
      <c r="M1937" s="43"/>
      <c r="N1937" s="43"/>
      <c r="O1937" s="39"/>
      <c r="P1937" s="39"/>
      <c r="Q1937" s="39"/>
      <c r="R1937" s="6"/>
      <c r="S1937" s="8"/>
    </row>
    <row r="1938" spans="1:20" ht="11.25" outlineLevel="4" x14ac:dyDescent="0.2">
      <c r="A1938" s="10"/>
      <c r="B1938" s="116"/>
      <c r="C1938" s="117">
        <v>31</v>
      </c>
      <c r="D1938" s="118" t="s">
        <v>256</v>
      </c>
      <c r="E1938" s="119" t="s">
        <v>2332</v>
      </c>
      <c r="F1938" s="120" t="s">
        <v>2333</v>
      </c>
      <c r="G1938" s="118" t="s">
        <v>338</v>
      </c>
      <c r="H1938" s="121">
        <v>105.26400000000002</v>
      </c>
      <c r="I1938" s="122"/>
      <c r="J1938" s="123">
        <f>H1938*I1938</f>
        <v>0</v>
      </c>
      <c r="K1938" s="121">
        <v>4.4999999999999998E-2</v>
      </c>
      <c r="L1938" s="121">
        <f>H1938*K1938</f>
        <v>4.7368800000000011</v>
      </c>
      <c r="M1938" s="121"/>
      <c r="N1938" s="121">
        <f>H1938*M1938</f>
        <v>0</v>
      </c>
      <c r="O1938" s="123">
        <v>21</v>
      </c>
      <c r="P1938" s="123">
        <f>J1938*(O1938/100)</f>
        <v>0</v>
      </c>
      <c r="Q1938" s="123">
        <f>J1938+P1938</f>
        <v>0</v>
      </c>
      <c r="R1938" s="8"/>
      <c r="S1938" s="8"/>
      <c r="T1938" s="8"/>
    </row>
    <row r="1939" spans="1:20" ht="11.25" outlineLevel="4" x14ac:dyDescent="0.2">
      <c r="A1939" s="10"/>
      <c r="B1939" s="116"/>
      <c r="C1939" s="117">
        <v>32</v>
      </c>
      <c r="D1939" s="118" t="s">
        <v>256</v>
      </c>
      <c r="E1939" s="119" t="s">
        <v>2334</v>
      </c>
      <c r="F1939" s="120" t="s">
        <v>2335</v>
      </c>
      <c r="G1939" s="118" t="s">
        <v>332</v>
      </c>
      <c r="H1939" s="121">
        <v>4</v>
      </c>
      <c r="I1939" s="122"/>
      <c r="J1939" s="123">
        <f>H1939*I1939</f>
        <v>0</v>
      </c>
      <c r="K1939" s="121">
        <v>1.7000000000000001E-2</v>
      </c>
      <c r="L1939" s="121">
        <f>H1939*K1939</f>
        <v>6.8000000000000005E-2</v>
      </c>
      <c r="M1939" s="121"/>
      <c r="N1939" s="121">
        <f>H1939*M1939</f>
        <v>0</v>
      </c>
      <c r="O1939" s="123">
        <v>21</v>
      </c>
      <c r="P1939" s="123">
        <f>J1939*(O1939/100)</f>
        <v>0</v>
      </c>
      <c r="Q1939" s="123">
        <f>J1939+P1939</f>
        <v>0</v>
      </c>
      <c r="R1939" s="8"/>
      <c r="S1939" s="8"/>
      <c r="T1939" s="8"/>
    </row>
    <row r="1940" spans="1:20" ht="11.25" outlineLevel="4" x14ac:dyDescent="0.2">
      <c r="A1940" s="10"/>
      <c r="B1940" s="116"/>
      <c r="C1940" s="117">
        <v>33</v>
      </c>
      <c r="D1940" s="118" t="s">
        <v>200</v>
      </c>
      <c r="E1940" s="119" t="s">
        <v>2323</v>
      </c>
      <c r="F1940" s="120" t="s">
        <v>2324</v>
      </c>
      <c r="G1940" s="118" t="s">
        <v>203</v>
      </c>
      <c r="H1940" s="121">
        <v>3.0959999999999992</v>
      </c>
      <c r="I1940" s="122"/>
      <c r="J1940" s="123">
        <f>H1940*I1940</f>
        <v>0</v>
      </c>
      <c r="K1940" s="121">
        <v>2.2563399999999998</v>
      </c>
      <c r="L1940" s="121">
        <f>H1940*K1940</f>
        <v>6.9856286399999972</v>
      </c>
      <c r="M1940" s="121"/>
      <c r="N1940" s="121">
        <f>H1940*M1940</f>
        <v>0</v>
      </c>
      <c r="O1940" s="123">
        <v>21</v>
      </c>
      <c r="P1940" s="123">
        <f>J1940*(O1940/100)</f>
        <v>0</v>
      </c>
      <c r="Q1940" s="123">
        <f>J1940+P1940</f>
        <v>0</v>
      </c>
      <c r="R1940" s="8"/>
      <c r="S1940" s="8"/>
      <c r="T1940" s="8"/>
    </row>
    <row r="1941" spans="1:20" ht="11.25" outlineLevel="4" x14ac:dyDescent="0.2">
      <c r="A1941" s="10"/>
      <c r="B1941" s="116"/>
      <c r="C1941" s="117">
        <v>34</v>
      </c>
      <c r="D1941" s="118" t="s">
        <v>200</v>
      </c>
      <c r="E1941" s="119" t="s">
        <v>2336</v>
      </c>
      <c r="F1941" s="120" t="s">
        <v>2337</v>
      </c>
      <c r="G1941" s="118" t="s">
        <v>338</v>
      </c>
      <c r="H1941" s="121">
        <v>80.5</v>
      </c>
      <c r="I1941" s="122"/>
      <c r="J1941" s="123">
        <f>H1941*I1941</f>
        <v>0</v>
      </c>
      <c r="K1941" s="121">
        <v>0.2195</v>
      </c>
      <c r="L1941" s="121">
        <f>H1941*K1941</f>
        <v>17.669750000000001</v>
      </c>
      <c r="M1941" s="121"/>
      <c r="N1941" s="121">
        <f>H1941*M1941</f>
        <v>0</v>
      </c>
      <c r="O1941" s="123">
        <v>21</v>
      </c>
      <c r="P1941" s="123">
        <f>J1941*(O1941/100)</f>
        <v>0</v>
      </c>
      <c r="Q1941" s="123">
        <f>J1941+P1941</f>
        <v>0</v>
      </c>
      <c r="R1941" s="8"/>
      <c r="S1941" s="8"/>
      <c r="T1941" s="8"/>
    </row>
    <row r="1942" spans="1:20" ht="9.75" outlineLevel="5" x14ac:dyDescent="0.2">
      <c r="A1942" s="124"/>
      <c r="B1942" s="125"/>
      <c r="C1942" s="125"/>
      <c r="D1942" s="126"/>
      <c r="E1942" s="131" t="s">
        <v>17</v>
      </c>
      <c r="F1942" s="127" t="s">
        <v>2338</v>
      </c>
      <c r="G1942" s="126"/>
      <c r="H1942" s="128">
        <v>0</v>
      </c>
      <c r="I1942" s="129"/>
      <c r="J1942" s="130"/>
      <c r="K1942" s="128"/>
      <c r="L1942" s="128"/>
      <c r="M1942" s="128"/>
      <c r="N1942" s="128"/>
      <c r="O1942" s="130"/>
      <c r="P1942" s="130"/>
      <c r="Q1942" s="130"/>
      <c r="R1942" s="6"/>
      <c r="S1942" s="8"/>
    </row>
    <row r="1943" spans="1:20" ht="9.75" outlineLevel="5" x14ac:dyDescent="0.2">
      <c r="A1943" s="124"/>
      <c r="B1943" s="125"/>
      <c r="C1943" s="125"/>
      <c r="D1943" s="126"/>
      <c r="E1943" s="131"/>
      <c r="F1943" s="127" t="s">
        <v>2339</v>
      </c>
      <c r="G1943" s="126"/>
      <c r="H1943" s="128">
        <v>71.5</v>
      </c>
      <c r="I1943" s="129"/>
      <c r="J1943" s="130"/>
      <c r="K1943" s="128"/>
      <c r="L1943" s="128"/>
      <c r="M1943" s="128"/>
      <c r="N1943" s="128"/>
      <c r="O1943" s="130"/>
      <c r="P1943" s="130"/>
      <c r="Q1943" s="130"/>
      <c r="R1943" s="6"/>
      <c r="S1943" s="8"/>
    </row>
    <row r="1944" spans="1:20" ht="9.75" outlineLevel="5" x14ac:dyDescent="0.2">
      <c r="A1944" s="124"/>
      <c r="B1944" s="125"/>
      <c r="C1944" s="125"/>
      <c r="D1944" s="126"/>
      <c r="E1944" s="131"/>
      <c r="F1944" s="127" t="s">
        <v>2340</v>
      </c>
      <c r="G1944" s="126"/>
      <c r="H1944" s="128">
        <v>0</v>
      </c>
      <c r="I1944" s="129"/>
      <c r="J1944" s="130"/>
      <c r="K1944" s="128"/>
      <c r="L1944" s="128"/>
      <c r="M1944" s="128"/>
      <c r="N1944" s="128"/>
      <c r="O1944" s="130"/>
      <c r="P1944" s="130"/>
      <c r="Q1944" s="130"/>
      <c r="R1944" s="6"/>
      <c r="S1944" s="8"/>
    </row>
    <row r="1945" spans="1:20" ht="9.75" outlineLevel="5" x14ac:dyDescent="0.2">
      <c r="A1945" s="124"/>
      <c r="B1945" s="125"/>
      <c r="C1945" s="125"/>
      <c r="D1945" s="126"/>
      <c r="E1945" s="131"/>
      <c r="F1945" s="127" t="s">
        <v>2341</v>
      </c>
      <c r="G1945" s="126"/>
      <c r="H1945" s="128">
        <v>3</v>
      </c>
      <c r="I1945" s="129"/>
      <c r="J1945" s="130"/>
      <c r="K1945" s="128"/>
      <c r="L1945" s="128"/>
      <c r="M1945" s="128"/>
      <c r="N1945" s="128"/>
      <c r="O1945" s="130"/>
      <c r="P1945" s="130"/>
      <c r="Q1945" s="130"/>
      <c r="R1945" s="6"/>
      <c r="S1945" s="8"/>
    </row>
    <row r="1946" spans="1:20" ht="9.75" outlineLevel="5" x14ac:dyDescent="0.2">
      <c r="A1946" s="124"/>
      <c r="B1946" s="125"/>
      <c r="C1946" s="125"/>
      <c r="D1946" s="126"/>
      <c r="E1946" s="131"/>
      <c r="F1946" s="127" t="s">
        <v>2342</v>
      </c>
      <c r="G1946" s="126"/>
      <c r="H1946" s="128">
        <v>0</v>
      </c>
      <c r="I1946" s="129"/>
      <c r="J1946" s="130"/>
      <c r="K1946" s="128"/>
      <c r="L1946" s="128"/>
      <c r="M1946" s="128"/>
      <c r="N1946" s="128"/>
      <c r="O1946" s="130"/>
      <c r="P1946" s="130"/>
      <c r="Q1946" s="130"/>
      <c r="R1946" s="6"/>
      <c r="S1946" s="8"/>
    </row>
    <row r="1947" spans="1:20" ht="9.75" outlineLevel="5" x14ac:dyDescent="0.2">
      <c r="A1947" s="124"/>
      <c r="B1947" s="125"/>
      <c r="C1947" s="125"/>
      <c r="D1947" s="126"/>
      <c r="E1947" s="131"/>
      <c r="F1947" s="127" t="s">
        <v>2343</v>
      </c>
      <c r="G1947" s="126"/>
      <c r="H1947" s="128">
        <v>6</v>
      </c>
      <c r="I1947" s="129"/>
      <c r="J1947" s="130"/>
      <c r="K1947" s="128"/>
      <c r="L1947" s="128"/>
      <c r="M1947" s="128"/>
      <c r="N1947" s="128"/>
      <c r="O1947" s="130"/>
      <c r="P1947" s="130"/>
      <c r="Q1947" s="130"/>
      <c r="R1947" s="6"/>
      <c r="S1947" s="8"/>
    </row>
    <row r="1948" spans="1:20" ht="7.5" customHeight="1" outlineLevel="5" x14ac:dyDescent="0.15">
      <c r="A1948" s="8"/>
      <c r="B1948" s="80"/>
      <c r="C1948" s="79"/>
      <c r="D1948" s="82"/>
      <c r="E1948" s="37"/>
      <c r="F1948" s="83"/>
      <c r="G1948" s="82"/>
      <c r="H1948" s="84"/>
      <c r="I1948" s="86"/>
      <c r="J1948" s="39"/>
      <c r="K1948" s="43"/>
      <c r="L1948" s="43"/>
      <c r="M1948" s="43"/>
      <c r="N1948" s="43"/>
      <c r="O1948" s="39"/>
      <c r="P1948" s="39"/>
      <c r="Q1948" s="39"/>
      <c r="R1948" s="6"/>
      <c r="S1948" s="8"/>
    </row>
    <row r="1949" spans="1:20" ht="11.25" outlineLevel="4" x14ac:dyDescent="0.2">
      <c r="A1949" s="10"/>
      <c r="B1949" s="116"/>
      <c r="C1949" s="117">
        <v>35</v>
      </c>
      <c r="D1949" s="118" t="s">
        <v>256</v>
      </c>
      <c r="E1949" s="119" t="s">
        <v>2344</v>
      </c>
      <c r="F1949" s="120" t="s">
        <v>2345</v>
      </c>
      <c r="G1949" s="118" t="s">
        <v>338</v>
      </c>
      <c r="H1949" s="121">
        <v>73</v>
      </c>
      <c r="I1949" s="122"/>
      <c r="J1949" s="123">
        <f>H1949*I1949</f>
        <v>0</v>
      </c>
      <c r="K1949" s="121">
        <v>0.08</v>
      </c>
      <c r="L1949" s="121">
        <f>H1949*K1949</f>
        <v>5.84</v>
      </c>
      <c r="M1949" s="121"/>
      <c r="N1949" s="121">
        <f>H1949*M1949</f>
        <v>0</v>
      </c>
      <c r="O1949" s="123">
        <v>21</v>
      </c>
      <c r="P1949" s="123">
        <f>J1949*(O1949/100)</f>
        <v>0</v>
      </c>
      <c r="Q1949" s="123">
        <f>J1949+P1949</f>
        <v>0</v>
      </c>
      <c r="R1949" s="8"/>
      <c r="S1949" s="8"/>
      <c r="T1949" s="8"/>
    </row>
    <row r="1950" spans="1:20" ht="11.25" outlineLevel="4" x14ac:dyDescent="0.2">
      <c r="A1950" s="10"/>
      <c r="B1950" s="116"/>
      <c r="C1950" s="117">
        <v>36</v>
      </c>
      <c r="D1950" s="118" t="s">
        <v>256</v>
      </c>
      <c r="E1950" s="119" t="s">
        <v>2346</v>
      </c>
      <c r="F1950" s="120" t="s">
        <v>2347</v>
      </c>
      <c r="G1950" s="118" t="s">
        <v>338</v>
      </c>
      <c r="H1950" s="121">
        <v>6</v>
      </c>
      <c r="I1950" s="122"/>
      <c r="J1950" s="123">
        <f>H1950*I1950</f>
        <v>0</v>
      </c>
      <c r="K1950" s="121">
        <v>4.8300000000000003E-2</v>
      </c>
      <c r="L1950" s="121">
        <f>H1950*K1950</f>
        <v>0.2898</v>
      </c>
      <c r="M1950" s="121"/>
      <c r="N1950" s="121">
        <f>H1950*M1950</f>
        <v>0</v>
      </c>
      <c r="O1950" s="123">
        <v>21</v>
      </c>
      <c r="P1950" s="123">
        <f>J1950*(O1950/100)</f>
        <v>0</v>
      </c>
      <c r="Q1950" s="123">
        <f>J1950+P1950</f>
        <v>0</v>
      </c>
      <c r="R1950" s="8"/>
      <c r="S1950" s="8"/>
      <c r="T1950" s="8"/>
    </row>
    <row r="1951" spans="1:20" ht="11.25" outlineLevel="4" x14ac:dyDescent="0.2">
      <c r="A1951" s="10"/>
      <c r="B1951" s="116"/>
      <c r="C1951" s="117">
        <v>37</v>
      </c>
      <c r="D1951" s="118" t="s">
        <v>256</v>
      </c>
      <c r="E1951" s="119" t="s">
        <v>2348</v>
      </c>
      <c r="F1951" s="120" t="s">
        <v>2349</v>
      </c>
      <c r="G1951" s="118" t="s">
        <v>338</v>
      </c>
      <c r="H1951" s="121">
        <v>3</v>
      </c>
      <c r="I1951" s="122"/>
      <c r="J1951" s="123">
        <f>H1951*I1951</f>
        <v>0</v>
      </c>
      <c r="K1951" s="121">
        <v>6.5670000000000006E-2</v>
      </c>
      <c r="L1951" s="121">
        <f>H1951*K1951</f>
        <v>0.19701000000000002</v>
      </c>
      <c r="M1951" s="121"/>
      <c r="N1951" s="121">
        <f>H1951*M1951</f>
        <v>0</v>
      </c>
      <c r="O1951" s="123">
        <v>21</v>
      </c>
      <c r="P1951" s="123">
        <f>J1951*(O1951/100)</f>
        <v>0</v>
      </c>
      <c r="Q1951" s="123">
        <f>J1951+P1951</f>
        <v>0</v>
      </c>
      <c r="R1951" s="8"/>
      <c r="S1951" s="8"/>
      <c r="T1951" s="8"/>
    </row>
    <row r="1952" spans="1:20" ht="11.25" outlineLevel="4" x14ac:dyDescent="0.2">
      <c r="A1952" s="10"/>
      <c r="B1952" s="116"/>
      <c r="C1952" s="117">
        <v>38</v>
      </c>
      <c r="D1952" s="118" t="s">
        <v>256</v>
      </c>
      <c r="E1952" s="119" t="s">
        <v>2350</v>
      </c>
      <c r="F1952" s="120" t="s">
        <v>2351</v>
      </c>
      <c r="G1952" s="118" t="s">
        <v>332</v>
      </c>
      <c r="H1952" s="121">
        <v>3</v>
      </c>
      <c r="I1952" s="122"/>
      <c r="J1952" s="123">
        <f>H1952*I1952</f>
        <v>0</v>
      </c>
      <c r="K1952" s="121">
        <v>2.3E-2</v>
      </c>
      <c r="L1952" s="121">
        <f>H1952*K1952</f>
        <v>6.9000000000000006E-2</v>
      </c>
      <c r="M1952" s="121"/>
      <c r="N1952" s="121">
        <f>H1952*M1952</f>
        <v>0</v>
      </c>
      <c r="O1952" s="123">
        <v>21</v>
      </c>
      <c r="P1952" s="123">
        <f>J1952*(O1952/100)</f>
        <v>0</v>
      </c>
      <c r="Q1952" s="123">
        <f>J1952+P1952</f>
        <v>0</v>
      </c>
      <c r="R1952" s="8"/>
      <c r="S1952" s="8"/>
      <c r="T1952" s="8"/>
    </row>
    <row r="1953" spans="1:20" ht="11.25" outlineLevel="4" x14ac:dyDescent="0.2">
      <c r="A1953" s="10"/>
      <c r="B1953" s="116"/>
      <c r="C1953" s="117">
        <v>39</v>
      </c>
      <c r="D1953" s="118" t="s">
        <v>200</v>
      </c>
      <c r="E1953" s="119" t="s">
        <v>2323</v>
      </c>
      <c r="F1953" s="120" t="s">
        <v>2324</v>
      </c>
      <c r="G1953" s="118" t="s">
        <v>203</v>
      </c>
      <c r="H1953" s="121">
        <v>4.0250000000000004</v>
      </c>
      <c r="I1953" s="122"/>
      <c r="J1953" s="123">
        <f>H1953*I1953</f>
        <v>0</v>
      </c>
      <c r="K1953" s="121">
        <v>2.2563399999999998</v>
      </c>
      <c r="L1953" s="121">
        <f>H1953*K1953</f>
        <v>9.0817685000000008</v>
      </c>
      <c r="M1953" s="121"/>
      <c r="N1953" s="121">
        <f>H1953*M1953</f>
        <v>0</v>
      </c>
      <c r="O1953" s="123">
        <v>21</v>
      </c>
      <c r="P1953" s="123">
        <f>J1953*(O1953/100)</f>
        <v>0</v>
      </c>
      <c r="Q1953" s="123">
        <f>J1953+P1953</f>
        <v>0</v>
      </c>
      <c r="R1953" s="8"/>
      <c r="S1953" s="8"/>
      <c r="T1953" s="8"/>
    </row>
    <row r="1954" spans="1:20" outlineLevel="4" x14ac:dyDescent="0.15">
      <c r="B1954" s="6"/>
      <c r="C1954" s="6"/>
      <c r="D1954" s="6"/>
      <c r="E1954" s="6"/>
      <c r="F1954" s="6"/>
      <c r="G1954" s="6"/>
      <c r="H1954" s="6"/>
      <c r="I1954" s="8"/>
      <c r="J1954" s="8"/>
      <c r="K1954" s="6"/>
      <c r="L1954" s="6"/>
      <c r="M1954" s="6"/>
      <c r="N1954" s="6"/>
      <c r="O1954" s="6"/>
      <c r="P1954" s="8"/>
      <c r="Q1954" s="8"/>
    </row>
    <row r="1955" spans="1:20" ht="10.5" outlineLevel="3" x14ac:dyDescent="0.15">
      <c r="A1955" s="73" t="s">
        <v>142</v>
      </c>
      <c r="B1955" s="109">
        <v>4</v>
      </c>
      <c r="C1955" s="110"/>
      <c r="D1955" s="111" t="s">
        <v>199</v>
      </c>
      <c r="E1955" s="111"/>
      <c r="F1955" s="112" t="s">
        <v>71</v>
      </c>
      <c r="G1955" s="111"/>
      <c r="H1955" s="113"/>
      <c r="I1955" s="114"/>
      <c r="J1955" s="75">
        <f>SUBTOTAL(9,J1956:J1957)</f>
        <v>0</v>
      </c>
      <c r="K1955" s="113"/>
      <c r="L1955" s="76">
        <f>SUBTOTAL(9,L1956:L1957)</f>
        <v>0</v>
      </c>
      <c r="M1955" s="113"/>
      <c r="N1955" s="76">
        <f>SUBTOTAL(9,N1956:N1957)</f>
        <v>0</v>
      </c>
      <c r="O1955" s="115"/>
      <c r="P1955" s="75">
        <f>SUBTOTAL(9,P1956:P1957)</f>
        <v>0</v>
      </c>
      <c r="Q1955" s="75">
        <f>SUBTOTAL(9,Q1956:Q1957)</f>
        <v>0</v>
      </c>
      <c r="R1955" s="6"/>
      <c r="S1955" s="8"/>
      <c r="T1955" s="8"/>
    </row>
    <row r="1956" spans="1:20" ht="11.25" outlineLevel="4" x14ac:dyDescent="0.2">
      <c r="A1956" s="10"/>
      <c r="B1956" s="116"/>
      <c r="C1956" s="117">
        <v>40</v>
      </c>
      <c r="D1956" s="118" t="s">
        <v>200</v>
      </c>
      <c r="E1956" s="119" t="s">
        <v>2352</v>
      </c>
      <c r="F1956" s="120" t="s">
        <v>2353</v>
      </c>
      <c r="G1956" s="118" t="s">
        <v>259</v>
      </c>
      <c r="H1956" s="121">
        <v>817.99327267050012</v>
      </c>
      <c r="I1956" s="122"/>
      <c r="J1956" s="123">
        <f>H1956*I1956</f>
        <v>0</v>
      </c>
      <c r="K1956" s="121"/>
      <c r="L1956" s="121">
        <f>H1956*K1956</f>
        <v>0</v>
      </c>
      <c r="M1956" s="121"/>
      <c r="N1956" s="121">
        <f>H1956*M1956</f>
        <v>0</v>
      </c>
      <c r="O1956" s="123">
        <v>21</v>
      </c>
      <c r="P1956" s="123">
        <f>J1956*(O1956/100)</f>
        <v>0</v>
      </c>
      <c r="Q1956" s="123">
        <f>J1956+P1956</f>
        <v>0</v>
      </c>
      <c r="R1956" s="8"/>
      <c r="S1956" s="8"/>
      <c r="T1956" s="8"/>
    </row>
    <row r="1957" spans="1:20" outlineLevel="4" x14ac:dyDescent="0.15">
      <c r="B1957" s="6"/>
      <c r="C1957" s="6"/>
      <c r="D1957" s="6"/>
      <c r="E1957" s="6"/>
      <c r="F1957" s="6"/>
      <c r="G1957" s="6"/>
      <c r="H1957" s="6"/>
      <c r="I1957" s="8"/>
      <c r="J1957" s="8"/>
      <c r="K1957" s="6"/>
      <c r="L1957" s="6"/>
      <c r="M1957" s="6"/>
      <c r="N1957" s="6"/>
      <c r="O1957" s="6"/>
      <c r="P1957" s="8"/>
      <c r="Q1957" s="8"/>
    </row>
    <row r="1958" spans="1:20" ht="12" outlineLevel="1" x14ac:dyDescent="0.2">
      <c r="A1958" s="65" t="s">
        <v>143</v>
      </c>
      <c r="B1958" s="95">
        <v>2</v>
      </c>
      <c r="C1958" s="96"/>
      <c r="D1958" s="97" t="s">
        <v>197</v>
      </c>
      <c r="E1958" s="97"/>
      <c r="F1958" s="98" t="s">
        <v>144</v>
      </c>
      <c r="G1958" s="97"/>
      <c r="H1958" s="99"/>
      <c r="I1958" s="100"/>
      <c r="J1958" s="67">
        <f>SUBTOTAL(9,J1959:J2094)</f>
        <v>0</v>
      </c>
      <c r="K1958" s="99"/>
      <c r="L1958" s="68">
        <f>SUBTOTAL(9,L1959:L2094)</f>
        <v>139.0863075</v>
      </c>
      <c r="M1958" s="99"/>
      <c r="N1958" s="68">
        <f>SUBTOTAL(9,N1959:N2094)</f>
        <v>0</v>
      </c>
      <c r="O1958" s="101"/>
      <c r="P1958" s="67">
        <f>SUBTOTAL(9,P1959:P2094)</f>
        <v>0</v>
      </c>
      <c r="Q1958" s="67">
        <f>SUBTOTAL(9,Q1959:Q2094)</f>
        <v>0</v>
      </c>
      <c r="R1958" s="6"/>
      <c r="S1958" s="8"/>
      <c r="T1958" s="8"/>
    </row>
    <row r="1959" spans="1:20" ht="11.25" outlineLevel="2" x14ac:dyDescent="0.2">
      <c r="A1959" s="69" t="s">
        <v>145</v>
      </c>
      <c r="B1959" s="102">
        <v>3</v>
      </c>
      <c r="C1959" s="103"/>
      <c r="D1959" s="104" t="s">
        <v>198</v>
      </c>
      <c r="E1959" s="104"/>
      <c r="F1959" s="105" t="s">
        <v>41</v>
      </c>
      <c r="G1959" s="104"/>
      <c r="H1959" s="106"/>
      <c r="I1959" s="107"/>
      <c r="J1959" s="71">
        <f>SUBTOTAL(9,J1960:J2076)</f>
        <v>0</v>
      </c>
      <c r="K1959" s="106"/>
      <c r="L1959" s="72">
        <f>SUBTOTAL(9,L1960:L2076)</f>
        <v>139.0842375</v>
      </c>
      <c r="M1959" s="106"/>
      <c r="N1959" s="72">
        <f>SUBTOTAL(9,N1960:N2076)</f>
        <v>0</v>
      </c>
      <c r="O1959" s="108"/>
      <c r="P1959" s="71">
        <f>SUBTOTAL(9,P1960:P2076)</f>
        <v>0</v>
      </c>
      <c r="Q1959" s="71">
        <f>SUBTOTAL(9,Q1960:Q2076)</f>
        <v>0</v>
      </c>
      <c r="R1959" s="6"/>
      <c r="S1959" s="8"/>
      <c r="T1959" s="8"/>
    </row>
    <row r="1960" spans="1:20" ht="10.5" outlineLevel="3" x14ac:dyDescent="0.15">
      <c r="A1960" s="73" t="s">
        <v>146</v>
      </c>
      <c r="B1960" s="109">
        <v>4</v>
      </c>
      <c r="C1960" s="110"/>
      <c r="D1960" s="111" t="s">
        <v>199</v>
      </c>
      <c r="E1960" s="111"/>
      <c r="F1960" s="112" t="s">
        <v>43</v>
      </c>
      <c r="G1960" s="111"/>
      <c r="H1960" s="113"/>
      <c r="I1960" s="114"/>
      <c r="J1960" s="75">
        <f>SUBTOTAL(9,J1961:J2000)</f>
        <v>0</v>
      </c>
      <c r="K1960" s="113"/>
      <c r="L1960" s="76">
        <f>SUBTOTAL(9,L1961:L2000)</f>
        <v>97.356000000000023</v>
      </c>
      <c r="M1960" s="113"/>
      <c r="N1960" s="76">
        <f>SUBTOTAL(9,N1961:N2000)</f>
        <v>0</v>
      </c>
      <c r="O1960" s="115"/>
      <c r="P1960" s="75">
        <f>SUBTOTAL(9,P1961:P2000)</f>
        <v>0</v>
      </c>
      <c r="Q1960" s="75">
        <f>SUBTOTAL(9,Q1961:Q2000)</f>
        <v>0</v>
      </c>
      <c r="R1960" s="6"/>
      <c r="S1960" s="8"/>
      <c r="T1960" s="8"/>
    </row>
    <row r="1961" spans="1:20" ht="11.25" outlineLevel="4" x14ac:dyDescent="0.2">
      <c r="A1961" s="10"/>
      <c r="B1961" s="116"/>
      <c r="C1961" s="117">
        <v>1</v>
      </c>
      <c r="D1961" s="118" t="s">
        <v>200</v>
      </c>
      <c r="E1961" s="119" t="s">
        <v>2354</v>
      </c>
      <c r="F1961" s="120" t="s">
        <v>2355</v>
      </c>
      <c r="G1961" s="118" t="s">
        <v>203</v>
      </c>
      <c r="H1961" s="121">
        <v>25.5</v>
      </c>
      <c r="I1961" s="122"/>
      <c r="J1961" s="123">
        <f>H1961*I1961</f>
        <v>0</v>
      </c>
      <c r="K1961" s="121"/>
      <c r="L1961" s="121">
        <f>H1961*K1961</f>
        <v>0</v>
      </c>
      <c r="M1961" s="121"/>
      <c r="N1961" s="121">
        <f>H1961*M1961</f>
        <v>0</v>
      </c>
      <c r="O1961" s="123">
        <v>21</v>
      </c>
      <c r="P1961" s="123">
        <f>J1961*(O1961/100)</f>
        <v>0</v>
      </c>
      <c r="Q1961" s="123">
        <f>J1961+P1961</f>
        <v>0</v>
      </c>
      <c r="R1961" s="8"/>
      <c r="S1961" s="8"/>
      <c r="T1961" s="8"/>
    </row>
    <row r="1962" spans="1:20" ht="9.75" outlineLevel="5" x14ac:dyDescent="0.2">
      <c r="A1962" s="124"/>
      <c r="B1962" s="125"/>
      <c r="C1962" s="125"/>
      <c r="D1962" s="126"/>
      <c r="E1962" s="131" t="s">
        <v>17</v>
      </c>
      <c r="F1962" s="127" t="s">
        <v>2356</v>
      </c>
      <c r="G1962" s="126"/>
      <c r="H1962" s="128">
        <v>0</v>
      </c>
      <c r="I1962" s="129"/>
      <c r="J1962" s="130"/>
      <c r="K1962" s="128"/>
      <c r="L1962" s="128"/>
      <c r="M1962" s="128"/>
      <c r="N1962" s="128"/>
      <c r="O1962" s="130"/>
      <c r="P1962" s="130"/>
      <c r="Q1962" s="130"/>
      <c r="R1962" s="6"/>
      <c r="S1962" s="8"/>
    </row>
    <row r="1963" spans="1:20" ht="9.75" outlineLevel="5" x14ac:dyDescent="0.2">
      <c r="A1963" s="124"/>
      <c r="B1963" s="125"/>
      <c r="C1963" s="125"/>
      <c r="D1963" s="126"/>
      <c r="E1963" s="131"/>
      <c r="F1963" s="127" t="s">
        <v>2357</v>
      </c>
      <c r="G1963" s="126"/>
      <c r="H1963" s="128">
        <v>18.5</v>
      </c>
      <c r="I1963" s="129"/>
      <c r="J1963" s="130"/>
      <c r="K1963" s="128"/>
      <c r="L1963" s="128"/>
      <c r="M1963" s="128"/>
      <c r="N1963" s="128"/>
      <c r="O1963" s="130"/>
      <c r="P1963" s="130"/>
      <c r="Q1963" s="130"/>
      <c r="R1963" s="6"/>
      <c r="S1963" s="8"/>
    </row>
    <row r="1964" spans="1:20" ht="9.75" outlineLevel="5" x14ac:dyDescent="0.2">
      <c r="A1964" s="124"/>
      <c r="B1964" s="125"/>
      <c r="C1964" s="125"/>
      <c r="D1964" s="126"/>
      <c r="E1964" s="131"/>
      <c r="F1964" s="127" t="s">
        <v>2358</v>
      </c>
      <c r="G1964" s="126"/>
      <c r="H1964" s="128">
        <v>0</v>
      </c>
      <c r="I1964" s="129"/>
      <c r="J1964" s="130"/>
      <c r="K1964" s="128"/>
      <c r="L1964" s="128"/>
      <c r="M1964" s="128"/>
      <c r="N1964" s="128"/>
      <c r="O1964" s="130"/>
      <c r="P1964" s="130"/>
      <c r="Q1964" s="130"/>
      <c r="R1964" s="6"/>
      <c r="S1964" s="8"/>
    </row>
    <row r="1965" spans="1:20" ht="9.75" outlineLevel="5" x14ac:dyDescent="0.2">
      <c r="A1965" s="124"/>
      <c r="B1965" s="125"/>
      <c r="C1965" s="125"/>
      <c r="D1965" s="126"/>
      <c r="E1965" s="131"/>
      <c r="F1965" s="127" t="s">
        <v>2359</v>
      </c>
      <c r="G1965" s="126"/>
      <c r="H1965" s="128">
        <v>7</v>
      </c>
      <c r="I1965" s="129"/>
      <c r="J1965" s="130"/>
      <c r="K1965" s="128"/>
      <c r="L1965" s="128"/>
      <c r="M1965" s="128"/>
      <c r="N1965" s="128"/>
      <c r="O1965" s="130"/>
      <c r="P1965" s="130"/>
      <c r="Q1965" s="130"/>
      <c r="R1965" s="6"/>
      <c r="S1965" s="8"/>
    </row>
    <row r="1966" spans="1:20" ht="7.5" customHeight="1" outlineLevel="5" x14ac:dyDescent="0.15">
      <c r="A1966" s="8"/>
      <c r="B1966" s="80"/>
      <c r="C1966" s="79"/>
      <c r="D1966" s="82"/>
      <c r="E1966" s="37"/>
      <c r="F1966" s="83"/>
      <c r="G1966" s="82"/>
      <c r="H1966" s="84"/>
      <c r="I1966" s="86"/>
      <c r="J1966" s="39"/>
      <c r="K1966" s="43"/>
      <c r="L1966" s="43"/>
      <c r="M1966" s="43"/>
      <c r="N1966" s="43"/>
      <c r="O1966" s="39"/>
      <c r="P1966" s="39"/>
      <c r="Q1966" s="39"/>
      <c r="R1966" s="6"/>
      <c r="S1966" s="8"/>
    </row>
    <row r="1967" spans="1:20" ht="22.5" outlineLevel="4" x14ac:dyDescent="0.2">
      <c r="A1967" s="10"/>
      <c r="B1967" s="116"/>
      <c r="C1967" s="117">
        <v>2</v>
      </c>
      <c r="D1967" s="118" t="s">
        <v>200</v>
      </c>
      <c r="E1967" s="119" t="s">
        <v>207</v>
      </c>
      <c r="F1967" s="120" t="s">
        <v>208</v>
      </c>
      <c r="G1967" s="118" t="s">
        <v>203</v>
      </c>
      <c r="H1967" s="121">
        <v>142.9</v>
      </c>
      <c r="I1967" s="122"/>
      <c r="J1967" s="123">
        <f>H1967*I1967</f>
        <v>0</v>
      </c>
      <c r="K1967" s="121"/>
      <c r="L1967" s="121">
        <f>H1967*K1967</f>
        <v>0</v>
      </c>
      <c r="M1967" s="121"/>
      <c r="N1967" s="121">
        <f>H1967*M1967</f>
        <v>0</v>
      </c>
      <c r="O1967" s="123">
        <v>21</v>
      </c>
      <c r="P1967" s="123">
        <f>J1967*(O1967/100)</f>
        <v>0</v>
      </c>
      <c r="Q1967" s="123">
        <f>J1967+P1967</f>
        <v>0</v>
      </c>
      <c r="R1967" s="8"/>
      <c r="S1967" s="8"/>
      <c r="T1967" s="8"/>
    </row>
    <row r="1968" spans="1:20" ht="9.75" outlineLevel="5" x14ac:dyDescent="0.2">
      <c r="A1968" s="124"/>
      <c r="B1968" s="125"/>
      <c r="C1968" s="125"/>
      <c r="D1968" s="126"/>
      <c r="E1968" s="131" t="s">
        <v>17</v>
      </c>
      <c r="F1968" s="127" t="s">
        <v>2360</v>
      </c>
      <c r="G1968" s="126"/>
      <c r="H1968" s="128">
        <v>0</v>
      </c>
      <c r="I1968" s="129"/>
      <c r="J1968" s="130"/>
      <c r="K1968" s="128"/>
      <c r="L1968" s="128"/>
      <c r="M1968" s="128"/>
      <c r="N1968" s="128"/>
      <c r="O1968" s="130"/>
      <c r="P1968" s="130"/>
      <c r="Q1968" s="130"/>
      <c r="R1968" s="6"/>
      <c r="S1968" s="8"/>
    </row>
    <row r="1969" spans="1:20" ht="9.75" outlineLevel="5" x14ac:dyDescent="0.2">
      <c r="A1969" s="124"/>
      <c r="B1969" s="125"/>
      <c r="C1969" s="125"/>
      <c r="D1969" s="126"/>
      <c r="E1969" s="131"/>
      <c r="F1969" s="127" t="s">
        <v>2361</v>
      </c>
      <c r="G1969" s="126"/>
      <c r="H1969" s="128">
        <v>98.500000000000014</v>
      </c>
      <c r="I1969" s="129"/>
      <c r="J1969" s="130"/>
      <c r="K1969" s="128"/>
      <c r="L1969" s="128"/>
      <c r="M1969" s="128"/>
      <c r="N1969" s="128"/>
      <c r="O1969" s="130"/>
      <c r="P1969" s="130"/>
      <c r="Q1969" s="130"/>
      <c r="R1969" s="6"/>
      <c r="S1969" s="8"/>
    </row>
    <row r="1970" spans="1:20" ht="9.75" outlineLevel="5" x14ac:dyDescent="0.2">
      <c r="A1970" s="124"/>
      <c r="B1970" s="125"/>
      <c r="C1970" s="125"/>
      <c r="D1970" s="126"/>
      <c r="E1970" s="131"/>
      <c r="F1970" s="127" t="s">
        <v>2362</v>
      </c>
      <c r="G1970" s="126"/>
      <c r="H1970" s="128">
        <v>0</v>
      </c>
      <c r="I1970" s="129"/>
      <c r="J1970" s="130"/>
      <c r="K1970" s="128"/>
      <c r="L1970" s="128"/>
      <c r="M1970" s="128"/>
      <c r="N1970" s="128"/>
      <c r="O1970" s="130"/>
      <c r="P1970" s="130"/>
      <c r="Q1970" s="130"/>
      <c r="R1970" s="6"/>
      <c r="S1970" s="8"/>
    </row>
    <row r="1971" spans="1:20" ht="9.75" outlineLevel="5" x14ac:dyDescent="0.2">
      <c r="A1971" s="124"/>
      <c r="B1971" s="125"/>
      <c r="C1971" s="125"/>
      <c r="D1971" s="126"/>
      <c r="E1971" s="131"/>
      <c r="F1971" s="127" t="s">
        <v>2363</v>
      </c>
      <c r="G1971" s="126"/>
      <c r="H1971" s="128">
        <v>28.800000000000004</v>
      </c>
      <c r="I1971" s="129"/>
      <c r="J1971" s="130"/>
      <c r="K1971" s="128"/>
      <c r="L1971" s="128"/>
      <c r="M1971" s="128"/>
      <c r="N1971" s="128"/>
      <c r="O1971" s="130"/>
      <c r="P1971" s="130"/>
      <c r="Q1971" s="130"/>
      <c r="R1971" s="6"/>
      <c r="S1971" s="8"/>
    </row>
    <row r="1972" spans="1:20" ht="9.75" outlineLevel="5" x14ac:dyDescent="0.2">
      <c r="A1972" s="124"/>
      <c r="B1972" s="125"/>
      <c r="C1972" s="125"/>
      <c r="D1972" s="126"/>
      <c r="E1972" s="131"/>
      <c r="F1972" s="127" t="s">
        <v>2364</v>
      </c>
      <c r="G1972" s="126"/>
      <c r="H1972" s="128">
        <v>0</v>
      </c>
      <c r="I1972" s="129"/>
      <c r="J1972" s="130"/>
      <c r="K1972" s="128"/>
      <c r="L1972" s="128"/>
      <c r="M1972" s="128"/>
      <c r="N1972" s="128"/>
      <c r="O1972" s="130"/>
      <c r="P1972" s="130"/>
      <c r="Q1972" s="130"/>
      <c r="R1972" s="6"/>
      <c r="S1972" s="8"/>
    </row>
    <row r="1973" spans="1:20" ht="9.75" outlineLevel="5" x14ac:dyDescent="0.2">
      <c r="A1973" s="124"/>
      <c r="B1973" s="125"/>
      <c r="C1973" s="125"/>
      <c r="D1973" s="126"/>
      <c r="E1973" s="131"/>
      <c r="F1973" s="127" t="s">
        <v>2365</v>
      </c>
      <c r="G1973" s="126"/>
      <c r="H1973" s="128">
        <v>15.600000000000003</v>
      </c>
      <c r="I1973" s="129"/>
      <c r="J1973" s="130"/>
      <c r="K1973" s="128"/>
      <c r="L1973" s="128"/>
      <c r="M1973" s="128"/>
      <c r="N1973" s="128"/>
      <c r="O1973" s="130"/>
      <c r="P1973" s="130"/>
      <c r="Q1973" s="130"/>
      <c r="R1973" s="6"/>
      <c r="S1973" s="8"/>
    </row>
    <row r="1974" spans="1:20" ht="7.5" customHeight="1" outlineLevel="5" x14ac:dyDescent="0.15">
      <c r="A1974" s="8"/>
      <c r="B1974" s="80"/>
      <c r="C1974" s="79"/>
      <c r="D1974" s="82"/>
      <c r="E1974" s="37"/>
      <c r="F1974" s="83"/>
      <c r="G1974" s="82"/>
      <c r="H1974" s="84"/>
      <c r="I1974" s="86"/>
      <c r="J1974" s="39"/>
      <c r="K1974" s="43"/>
      <c r="L1974" s="43"/>
      <c r="M1974" s="43"/>
      <c r="N1974" s="43"/>
      <c r="O1974" s="39"/>
      <c r="P1974" s="39"/>
      <c r="Q1974" s="39"/>
      <c r="R1974" s="6"/>
      <c r="S1974" s="8"/>
    </row>
    <row r="1975" spans="1:20" ht="11.25" outlineLevel="4" x14ac:dyDescent="0.2">
      <c r="A1975" s="10"/>
      <c r="B1975" s="116"/>
      <c r="C1975" s="117">
        <v>3</v>
      </c>
      <c r="D1975" s="118" t="s">
        <v>200</v>
      </c>
      <c r="E1975" s="119" t="s">
        <v>217</v>
      </c>
      <c r="F1975" s="120" t="s">
        <v>218</v>
      </c>
      <c r="G1975" s="118" t="s">
        <v>203</v>
      </c>
      <c r="H1975" s="121">
        <v>78.435599999999994</v>
      </c>
      <c r="I1975" s="122"/>
      <c r="J1975" s="123">
        <f>H1975*I1975</f>
        <v>0</v>
      </c>
      <c r="K1975" s="121"/>
      <c r="L1975" s="121">
        <f>H1975*K1975</f>
        <v>0</v>
      </c>
      <c r="M1975" s="121"/>
      <c r="N1975" s="121">
        <f>H1975*M1975</f>
        <v>0</v>
      </c>
      <c r="O1975" s="123">
        <v>21</v>
      </c>
      <c r="P1975" s="123">
        <f>J1975*(O1975/100)</f>
        <v>0</v>
      </c>
      <c r="Q1975" s="123">
        <f>J1975+P1975</f>
        <v>0</v>
      </c>
      <c r="R1975" s="8"/>
      <c r="S1975" s="8"/>
      <c r="T1975" s="8"/>
    </row>
    <row r="1976" spans="1:20" ht="11.25" outlineLevel="4" x14ac:dyDescent="0.2">
      <c r="A1976" s="10"/>
      <c r="B1976" s="116"/>
      <c r="C1976" s="117">
        <v>4</v>
      </c>
      <c r="D1976" s="118" t="s">
        <v>200</v>
      </c>
      <c r="E1976" s="119" t="s">
        <v>227</v>
      </c>
      <c r="F1976" s="120" t="s">
        <v>228</v>
      </c>
      <c r="G1976" s="118" t="s">
        <v>203</v>
      </c>
      <c r="H1976" s="121">
        <v>78.435599999999994</v>
      </c>
      <c r="I1976" s="122"/>
      <c r="J1976" s="123">
        <f>H1976*I1976</f>
        <v>0</v>
      </c>
      <c r="K1976" s="121"/>
      <c r="L1976" s="121">
        <f>H1976*K1976</f>
        <v>0</v>
      </c>
      <c r="M1976" s="121"/>
      <c r="N1976" s="121">
        <f>H1976*M1976</f>
        <v>0</v>
      </c>
      <c r="O1976" s="123">
        <v>21</v>
      </c>
      <c r="P1976" s="123">
        <f>J1976*(O1976/100)</f>
        <v>0</v>
      </c>
      <c r="Q1976" s="123">
        <f>J1976+P1976</f>
        <v>0</v>
      </c>
      <c r="R1976" s="8"/>
      <c r="S1976" s="8"/>
      <c r="T1976" s="8"/>
    </row>
    <row r="1977" spans="1:20" ht="9.75" outlineLevel="5" x14ac:dyDescent="0.2">
      <c r="A1977" s="124"/>
      <c r="B1977" s="125"/>
      <c r="C1977" s="125"/>
      <c r="D1977" s="126"/>
      <c r="E1977" s="131" t="s">
        <v>17</v>
      </c>
      <c r="F1977" s="127" t="s">
        <v>2366</v>
      </c>
      <c r="G1977" s="126"/>
      <c r="H1977" s="128">
        <v>0</v>
      </c>
      <c r="I1977" s="129"/>
      <c r="J1977" s="130"/>
      <c r="K1977" s="128"/>
      <c r="L1977" s="128"/>
      <c r="M1977" s="128"/>
      <c r="N1977" s="128"/>
      <c r="O1977" s="130"/>
      <c r="P1977" s="130"/>
      <c r="Q1977" s="130"/>
      <c r="R1977" s="6"/>
      <c r="S1977" s="8"/>
    </row>
    <row r="1978" spans="1:20" ht="9.75" outlineLevel="5" x14ac:dyDescent="0.2">
      <c r="A1978" s="124"/>
      <c r="B1978" s="125"/>
      <c r="C1978" s="125"/>
      <c r="D1978" s="126"/>
      <c r="E1978" s="131"/>
      <c r="F1978" s="127" t="s">
        <v>2367</v>
      </c>
      <c r="G1978" s="126"/>
      <c r="H1978" s="128">
        <v>51.24</v>
      </c>
      <c r="I1978" s="129"/>
      <c r="J1978" s="130"/>
      <c r="K1978" s="128"/>
      <c r="L1978" s="128"/>
      <c r="M1978" s="128"/>
      <c r="N1978" s="128"/>
      <c r="O1978" s="130"/>
      <c r="P1978" s="130"/>
      <c r="Q1978" s="130"/>
      <c r="R1978" s="6"/>
      <c r="S1978" s="8"/>
    </row>
    <row r="1979" spans="1:20" ht="9.75" outlineLevel="5" x14ac:dyDescent="0.2">
      <c r="A1979" s="124"/>
      <c r="B1979" s="125"/>
      <c r="C1979" s="125"/>
      <c r="D1979" s="126"/>
      <c r="E1979" s="131"/>
      <c r="F1979" s="127" t="s">
        <v>2368</v>
      </c>
      <c r="G1979" s="126"/>
      <c r="H1979" s="128">
        <v>0</v>
      </c>
      <c r="I1979" s="129"/>
      <c r="J1979" s="130"/>
      <c r="K1979" s="128"/>
      <c r="L1979" s="128"/>
      <c r="M1979" s="128"/>
      <c r="N1979" s="128"/>
      <c r="O1979" s="130"/>
      <c r="P1979" s="130"/>
      <c r="Q1979" s="130"/>
      <c r="R1979" s="6"/>
      <c r="S1979" s="8"/>
    </row>
    <row r="1980" spans="1:20" ht="9.75" outlineLevel="5" x14ac:dyDescent="0.2">
      <c r="A1980" s="124"/>
      <c r="B1980" s="125"/>
      <c r="C1980" s="125"/>
      <c r="D1980" s="126"/>
      <c r="E1980" s="131"/>
      <c r="F1980" s="127" t="s">
        <v>2369</v>
      </c>
      <c r="G1980" s="126"/>
      <c r="H1980" s="128">
        <v>1.5542999999999998</v>
      </c>
      <c r="I1980" s="129"/>
      <c r="J1980" s="130"/>
      <c r="K1980" s="128"/>
      <c r="L1980" s="128"/>
      <c r="M1980" s="128"/>
      <c r="N1980" s="128"/>
      <c r="O1980" s="130"/>
      <c r="P1980" s="130"/>
      <c r="Q1980" s="130"/>
      <c r="R1980" s="6"/>
      <c r="S1980" s="8"/>
    </row>
    <row r="1981" spans="1:20" ht="9.75" outlineLevel="5" x14ac:dyDescent="0.2">
      <c r="A1981" s="124"/>
      <c r="B1981" s="125"/>
      <c r="C1981" s="125"/>
      <c r="D1981" s="126"/>
      <c r="E1981" s="131"/>
      <c r="F1981" s="127" t="s">
        <v>2370</v>
      </c>
      <c r="G1981" s="126"/>
      <c r="H1981" s="128">
        <v>0.14129999999999998</v>
      </c>
      <c r="I1981" s="129"/>
      <c r="J1981" s="130"/>
      <c r="K1981" s="128"/>
      <c r="L1981" s="128"/>
      <c r="M1981" s="128"/>
      <c r="N1981" s="128"/>
      <c r="O1981" s="130"/>
      <c r="P1981" s="130"/>
      <c r="Q1981" s="130"/>
      <c r="R1981" s="6"/>
      <c r="S1981" s="8"/>
    </row>
    <row r="1982" spans="1:20" ht="9.75" outlineLevel="5" x14ac:dyDescent="0.2">
      <c r="A1982" s="124"/>
      <c r="B1982" s="125"/>
      <c r="C1982" s="125"/>
      <c r="D1982" s="126"/>
      <c r="E1982" s="131"/>
      <c r="F1982" s="127" t="s">
        <v>2371</v>
      </c>
      <c r="G1982" s="126"/>
      <c r="H1982" s="128">
        <v>0</v>
      </c>
      <c r="I1982" s="129"/>
      <c r="J1982" s="130"/>
      <c r="K1982" s="128"/>
      <c r="L1982" s="128"/>
      <c r="M1982" s="128"/>
      <c r="N1982" s="128"/>
      <c r="O1982" s="130"/>
      <c r="P1982" s="130"/>
      <c r="Q1982" s="130"/>
      <c r="R1982" s="6"/>
      <c r="S1982" s="8"/>
    </row>
    <row r="1983" spans="1:20" ht="9.75" outlineLevel="5" x14ac:dyDescent="0.2">
      <c r="A1983" s="124"/>
      <c r="B1983" s="125"/>
      <c r="C1983" s="125"/>
      <c r="D1983" s="126"/>
      <c r="E1983" s="131"/>
      <c r="F1983" s="127" t="s">
        <v>2357</v>
      </c>
      <c r="G1983" s="126"/>
      <c r="H1983" s="128">
        <v>18.5</v>
      </c>
      <c r="I1983" s="129"/>
      <c r="J1983" s="130"/>
      <c r="K1983" s="128"/>
      <c r="L1983" s="128"/>
      <c r="M1983" s="128"/>
      <c r="N1983" s="128"/>
      <c r="O1983" s="130"/>
      <c r="P1983" s="130"/>
      <c r="Q1983" s="130"/>
      <c r="R1983" s="6"/>
      <c r="S1983" s="8"/>
    </row>
    <row r="1984" spans="1:20" ht="9.75" outlineLevel="5" x14ac:dyDescent="0.2">
      <c r="A1984" s="124"/>
      <c r="B1984" s="125"/>
      <c r="C1984" s="125"/>
      <c r="D1984" s="126"/>
      <c r="E1984" s="131"/>
      <c r="F1984" s="127" t="s">
        <v>2372</v>
      </c>
      <c r="G1984" s="126"/>
      <c r="H1984" s="128">
        <v>0</v>
      </c>
      <c r="I1984" s="129"/>
      <c r="J1984" s="130"/>
      <c r="K1984" s="128"/>
      <c r="L1984" s="128"/>
      <c r="M1984" s="128"/>
      <c r="N1984" s="128"/>
      <c r="O1984" s="130"/>
      <c r="P1984" s="130"/>
      <c r="Q1984" s="130"/>
      <c r="R1984" s="6"/>
      <c r="S1984" s="8"/>
    </row>
    <row r="1985" spans="1:20" ht="9.75" outlineLevel="5" x14ac:dyDescent="0.2">
      <c r="A1985" s="124"/>
      <c r="B1985" s="125"/>
      <c r="C1985" s="125"/>
      <c r="D1985" s="126"/>
      <c r="E1985" s="131"/>
      <c r="F1985" s="127" t="s">
        <v>2359</v>
      </c>
      <c r="G1985" s="126"/>
      <c r="H1985" s="128">
        <v>7</v>
      </c>
      <c r="I1985" s="129"/>
      <c r="J1985" s="130"/>
      <c r="K1985" s="128"/>
      <c r="L1985" s="128"/>
      <c r="M1985" s="128"/>
      <c r="N1985" s="128"/>
      <c r="O1985" s="130"/>
      <c r="P1985" s="130"/>
      <c r="Q1985" s="130"/>
      <c r="R1985" s="6"/>
      <c r="S1985" s="8"/>
    </row>
    <row r="1986" spans="1:20" ht="7.5" customHeight="1" outlineLevel="5" x14ac:dyDescent="0.15">
      <c r="A1986" s="8"/>
      <c r="B1986" s="80"/>
      <c r="C1986" s="79"/>
      <c r="D1986" s="82"/>
      <c r="E1986" s="37"/>
      <c r="F1986" s="83"/>
      <c r="G1986" s="82"/>
      <c r="H1986" s="84"/>
      <c r="I1986" s="86"/>
      <c r="J1986" s="39"/>
      <c r="K1986" s="43"/>
      <c r="L1986" s="43"/>
      <c r="M1986" s="43"/>
      <c r="N1986" s="43"/>
      <c r="O1986" s="39"/>
      <c r="P1986" s="39"/>
      <c r="Q1986" s="39"/>
      <c r="R1986" s="6"/>
      <c r="S1986" s="8"/>
    </row>
    <row r="1987" spans="1:20" ht="11.25" outlineLevel="4" x14ac:dyDescent="0.2">
      <c r="A1987" s="10"/>
      <c r="B1987" s="116"/>
      <c r="C1987" s="117">
        <v>5</v>
      </c>
      <c r="D1987" s="118" t="s">
        <v>200</v>
      </c>
      <c r="E1987" s="119" t="s">
        <v>230</v>
      </c>
      <c r="F1987" s="120" t="s">
        <v>231</v>
      </c>
      <c r="G1987" s="118" t="s">
        <v>203</v>
      </c>
      <c r="H1987" s="121">
        <v>78.435599999999994</v>
      </c>
      <c r="I1987" s="122"/>
      <c r="J1987" s="123">
        <f>H1987*I1987</f>
        <v>0</v>
      </c>
      <c r="K1987" s="121"/>
      <c r="L1987" s="121">
        <f>H1987*K1987</f>
        <v>0</v>
      </c>
      <c r="M1987" s="121"/>
      <c r="N1987" s="121">
        <f>H1987*M1987</f>
        <v>0</v>
      </c>
      <c r="O1987" s="123">
        <v>21</v>
      </c>
      <c r="P1987" s="123">
        <f>J1987*(O1987/100)</f>
        <v>0</v>
      </c>
      <c r="Q1987" s="123">
        <f>J1987+P1987</f>
        <v>0</v>
      </c>
      <c r="R1987" s="8"/>
      <c r="S1987" s="8"/>
      <c r="T1987" s="8"/>
    </row>
    <row r="1988" spans="1:20" ht="11.25" outlineLevel="4" x14ac:dyDescent="0.2">
      <c r="A1988" s="10"/>
      <c r="B1988" s="116"/>
      <c r="C1988" s="117">
        <v>6</v>
      </c>
      <c r="D1988" s="118" t="s">
        <v>200</v>
      </c>
      <c r="E1988" s="119" t="s">
        <v>234</v>
      </c>
      <c r="F1988" s="120" t="s">
        <v>235</v>
      </c>
      <c r="G1988" s="118" t="s">
        <v>203</v>
      </c>
      <c r="H1988" s="121">
        <v>89.963999999999999</v>
      </c>
      <c r="I1988" s="122"/>
      <c r="J1988" s="123">
        <f>H1988*I1988</f>
        <v>0</v>
      </c>
      <c r="K1988" s="121"/>
      <c r="L1988" s="121">
        <f>H1988*K1988</f>
        <v>0</v>
      </c>
      <c r="M1988" s="121"/>
      <c r="N1988" s="121">
        <f>H1988*M1988</f>
        <v>0</v>
      </c>
      <c r="O1988" s="123">
        <v>21</v>
      </c>
      <c r="P1988" s="123">
        <f>J1988*(O1988/100)</f>
        <v>0</v>
      </c>
      <c r="Q1988" s="123">
        <f>J1988+P1988</f>
        <v>0</v>
      </c>
      <c r="R1988" s="8"/>
      <c r="S1988" s="8"/>
      <c r="T1988" s="8"/>
    </row>
    <row r="1989" spans="1:20" ht="9.75" outlineLevel="5" x14ac:dyDescent="0.2">
      <c r="A1989" s="124"/>
      <c r="B1989" s="125"/>
      <c r="C1989" s="125"/>
      <c r="D1989" s="126"/>
      <c r="E1989" s="131" t="s">
        <v>17</v>
      </c>
      <c r="F1989" s="127" t="s">
        <v>2373</v>
      </c>
      <c r="G1989" s="126"/>
      <c r="H1989" s="128">
        <v>89.963999999999999</v>
      </c>
      <c r="I1989" s="129"/>
      <c r="J1989" s="130"/>
      <c r="K1989" s="128"/>
      <c r="L1989" s="128"/>
      <c r="M1989" s="128"/>
      <c r="N1989" s="128"/>
      <c r="O1989" s="130"/>
      <c r="P1989" s="130"/>
      <c r="Q1989" s="130"/>
      <c r="R1989" s="6"/>
      <c r="S1989" s="8"/>
    </row>
    <row r="1990" spans="1:20" ht="7.5" customHeight="1" outlineLevel="5" x14ac:dyDescent="0.15">
      <c r="A1990" s="8"/>
      <c r="B1990" s="80"/>
      <c r="C1990" s="79"/>
      <c r="D1990" s="82"/>
      <c r="E1990" s="37"/>
      <c r="F1990" s="83"/>
      <c r="G1990" s="82"/>
      <c r="H1990" s="84"/>
      <c r="I1990" s="86"/>
      <c r="J1990" s="39"/>
      <c r="K1990" s="43"/>
      <c r="L1990" s="43"/>
      <c r="M1990" s="43"/>
      <c r="N1990" s="43"/>
      <c r="O1990" s="39"/>
      <c r="P1990" s="39"/>
      <c r="Q1990" s="39"/>
      <c r="R1990" s="6"/>
      <c r="S1990" s="8"/>
    </row>
    <row r="1991" spans="1:20" ht="11.25" outlineLevel="4" x14ac:dyDescent="0.2">
      <c r="A1991" s="10"/>
      <c r="B1991" s="116"/>
      <c r="C1991" s="117">
        <v>7</v>
      </c>
      <c r="D1991" s="118" t="s">
        <v>200</v>
      </c>
      <c r="E1991" s="119" t="s">
        <v>251</v>
      </c>
      <c r="F1991" s="120" t="s">
        <v>252</v>
      </c>
      <c r="G1991" s="118" t="s">
        <v>203</v>
      </c>
      <c r="H1991" s="121">
        <v>51.240000000000009</v>
      </c>
      <c r="I1991" s="122"/>
      <c r="J1991" s="123">
        <f>H1991*I1991</f>
        <v>0</v>
      </c>
      <c r="K1991" s="121"/>
      <c r="L1991" s="121">
        <f>H1991*K1991</f>
        <v>0</v>
      </c>
      <c r="M1991" s="121"/>
      <c r="N1991" s="121">
        <f>H1991*M1991</f>
        <v>0</v>
      </c>
      <c r="O1991" s="123">
        <v>21</v>
      </c>
      <c r="P1991" s="123">
        <f>J1991*(O1991/100)</f>
        <v>0</v>
      </c>
      <c r="Q1991" s="123">
        <f>J1991+P1991</f>
        <v>0</v>
      </c>
      <c r="R1991" s="8"/>
      <c r="S1991" s="8"/>
      <c r="T1991" s="8"/>
    </row>
    <row r="1992" spans="1:20" ht="9.75" outlineLevel="5" x14ac:dyDescent="0.2">
      <c r="A1992" s="124"/>
      <c r="B1992" s="125"/>
      <c r="C1992" s="125"/>
      <c r="D1992" s="126"/>
      <c r="E1992" s="131" t="s">
        <v>17</v>
      </c>
      <c r="F1992" s="127" t="s">
        <v>2360</v>
      </c>
      <c r="G1992" s="126"/>
      <c r="H1992" s="128">
        <v>0</v>
      </c>
      <c r="I1992" s="129"/>
      <c r="J1992" s="130"/>
      <c r="K1992" s="128"/>
      <c r="L1992" s="128"/>
      <c r="M1992" s="128"/>
      <c r="N1992" s="128"/>
      <c r="O1992" s="130"/>
      <c r="P1992" s="130"/>
      <c r="Q1992" s="130"/>
      <c r="R1992" s="6"/>
      <c r="S1992" s="8"/>
    </row>
    <row r="1993" spans="1:20" ht="9.75" outlineLevel="5" x14ac:dyDescent="0.2">
      <c r="A1993" s="124"/>
      <c r="B1993" s="125"/>
      <c r="C1993" s="125"/>
      <c r="D1993" s="126"/>
      <c r="E1993" s="131"/>
      <c r="F1993" s="127" t="s">
        <v>2374</v>
      </c>
      <c r="G1993" s="126"/>
      <c r="H1993" s="128">
        <v>39.400000000000006</v>
      </c>
      <c r="I1993" s="129"/>
      <c r="J1993" s="130"/>
      <c r="K1993" s="128"/>
      <c r="L1993" s="128"/>
      <c r="M1993" s="128"/>
      <c r="N1993" s="128"/>
      <c r="O1993" s="130"/>
      <c r="P1993" s="130"/>
      <c r="Q1993" s="130"/>
      <c r="R1993" s="6"/>
      <c r="S1993" s="8"/>
    </row>
    <row r="1994" spans="1:20" ht="9.75" outlineLevel="5" x14ac:dyDescent="0.2">
      <c r="A1994" s="124"/>
      <c r="B1994" s="125"/>
      <c r="C1994" s="125"/>
      <c r="D1994" s="126"/>
      <c r="E1994" s="131"/>
      <c r="F1994" s="127" t="s">
        <v>2362</v>
      </c>
      <c r="G1994" s="126"/>
      <c r="H1994" s="128">
        <v>0</v>
      </c>
      <c r="I1994" s="129"/>
      <c r="J1994" s="130"/>
      <c r="K1994" s="128"/>
      <c r="L1994" s="128"/>
      <c r="M1994" s="128"/>
      <c r="N1994" s="128"/>
      <c r="O1994" s="130"/>
      <c r="P1994" s="130"/>
      <c r="Q1994" s="130"/>
      <c r="R1994" s="6"/>
      <c r="S1994" s="8"/>
    </row>
    <row r="1995" spans="1:20" ht="9.75" outlineLevel="5" x14ac:dyDescent="0.2">
      <c r="A1995" s="124"/>
      <c r="B1995" s="125"/>
      <c r="C1995" s="125"/>
      <c r="D1995" s="126"/>
      <c r="E1995" s="131"/>
      <c r="F1995" s="127" t="s">
        <v>2375</v>
      </c>
      <c r="G1995" s="126"/>
      <c r="H1995" s="128">
        <v>7.6800000000000015</v>
      </c>
      <c r="I1995" s="129"/>
      <c r="J1995" s="130"/>
      <c r="K1995" s="128"/>
      <c r="L1995" s="128"/>
      <c r="M1995" s="128"/>
      <c r="N1995" s="128"/>
      <c r="O1995" s="130"/>
      <c r="P1995" s="130"/>
      <c r="Q1995" s="130"/>
      <c r="R1995" s="6"/>
      <c r="S1995" s="8"/>
    </row>
    <row r="1996" spans="1:20" ht="9.75" outlineLevel="5" x14ac:dyDescent="0.2">
      <c r="A1996" s="124"/>
      <c r="B1996" s="125"/>
      <c r="C1996" s="125"/>
      <c r="D1996" s="126"/>
      <c r="E1996" s="131"/>
      <c r="F1996" s="127" t="s">
        <v>2364</v>
      </c>
      <c r="G1996" s="126"/>
      <c r="H1996" s="128">
        <v>0</v>
      </c>
      <c r="I1996" s="129"/>
      <c r="J1996" s="130"/>
      <c r="K1996" s="128"/>
      <c r="L1996" s="128"/>
      <c r="M1996" s="128"/>
      <c r="N1996" s="128"/>
      <c r="O1996" s="130"/>
      <c r="P1996" s="130"/>
      <c r="Q1996" s="130"/>
      <c r="R1996" s="6"/>
      <c r="S1996" s="8"/>
    </row>
    <row r="1997" spans="1:20" ht="9.75" outlineLevel="5" x14ac:dyDescent="0.2">
      <c r="A1997" s="124"/>
      <c r="B1997" s="125"/>
      <c r="C1997" s="125"/>
      <c r="D1997" s="126"/>
      <c r="E1997" s="131"/>
      <c r="F1997" s="127" t="s">
        <v>2376</v>
      </c>
      <c r="G1997" s="126"/>
      <c r="H1997" s="128">
        <v>4.16</v>
      </c>
      <c r="I1997" s="129"/>
      <c r="J1997" s="130"/>
      <c r="K1997" s="128"/>
      <c r="L1997" s="128"/>
      <c r="M1997" s="128"/>
      <c r="N1997" s="128"/>
      <c r="O1997" s="130"/>
      <c r="P1997" s="130"/>
      <c r="Q1997" s="130"/>
      <c r="R1997" s="6"/>
      <c r="S1997" s="8"/>
    </row>
    <row r="1998" spans="1:20" ht="7.5" customHeight="1" outlineLevel="5" x14ac:dyDescent="0.15">
      <c r="A1998" s="8"/>
      <c r="B1998" s="80"/>
      <c r="C1998" s="79"/>
      <c r="D1998" s="82"/>
      <c r="E1998" s="37"/>
      <c r="F1998" s="83"/>
      <c r="G1998" s="82"/>
      <c r="H1998" s="84"/>
      <c r="I1998" s="86"/>
      <c r="J1998" s="39"/>
      <c r="K1998" s="43"/>
      <c r="L1998" s="43"/>
      <c r="M1998" s="43"/>
      <c r="N1998" s="43"/>
      <c r="O1998" s="39"/>
      <c r="P1998" s="39"/>
      <c r="Q1998" s="39"/>
      <c r="R1998" s="6"/>
      <c r="S1998" s="8"/>
    </row>
    <row r="1999" spans="1:20" ht="11.25" outlineLevel="4" x14ac:dyDescent="0.2">
      <c r="A1999" s="10"/>
      <c r="B1999" s="116"/>
      <c r="C1999" s="117">
        <v>8</v>
      </c>
      <c r="D1999" s="118" t="s">
        <v>256</v>
      </c>
      <c r="E1999" s="119" t="s">
        <v>257</v>
      </c>
      <c r="F1999" s="120" t="s">
        <v>258</v>
      </c>
      <c r="G1999" s="118" t="s">
        <v>259</v>
      </c>
      <c r="H1999" s="121">
        <v>97.356000000000023</v>
      </c>
      <c r="I1999" s="122"/>
      <c r="J1999" s="123">
        <f>H1999*I1999</f>
        <v>0</v>
      </c>
      <c r="K1999" s="121">
        <v>1</v>
      </c>
      <c r="L1999" s="121">
        <f>H1999*K1999</f>
        <v>97.356000000000023</v>
      </c>
      <c r="M1999" s="121"/>
      <c r="N1999" s="121">
        <f>H1999*M1999</f>
        <v>0</v>
      </c>
      <c r="O1999" s="123">
        <v>21</v>
      </c>
      <c r="P1999" s="123">
        <f>J1999*(O1999/100)</f>
        <v>0</v>
      </c>
      <c r="Q1999" s="123">
        <f>J1999+P1999</f>
        <v>0</v>
      </c>
      <c r="R1999" s="8"/>
      <c r="S1999" s="8"/>
      <c r="T1999" s="8"/>
    </row>
    <row r="2000" spans="1:20" outlineLevel="4" x14ac:dyDescent="0.15">
      <c r="B2000" s="6"/>
      <c r="C2000" s="6"/>
      <c r="D2000" s="6"/>
      <c r="E2000" s="6"/>
      <c r="F2000" s="6"/>
      <c r="G2000" s="6"/>
      <c r="H2000" s="6"/>
      <c r="I2000" s="8"/>
      <c r="J2000" s="8"/>
      <c r="K2000" s="6"/>
      <c r="L2000" s="6"/>
      <c r="M2000" s="6"/>
      <c r="N2000" s="6"/>
      <c r="O2000" s="6"/>
      <c r="P2000" s="8"/>
      <c r="Q2000" s="8"/>
    </row>
    <row r="2001" spans="1:20" ht="10.5" outlineLevel="3" x14ac:dyDescent="0.15">
      <c r="A2001" s="73" t="s">
        <v>147</v>
      </c>
      <c r="B2001" s="109">
        <v>4</v>
      </c>
      <c r="C2001" s="110"/>
      <c r="D2001" s="111" t="s">
        <v>199</v>
      </c>
      <c r="E2001" s="111"/>
      <c r="F2001" s="112" t="s">
        <v>148</v>
      </c>
      <c r="G2001" s="111"/>
      <c r="H2001" s="113"/>
      <c r="I2001" s="114"/>
      <c r="J2001" s="75">
        <f>SUBTOTAL(9,J2002:J2029)</f>
        <v>0</v>
      </c>
      <c r="K2001" s="113"/>
      <c r="L2001" s="76">
        <f>SUBTOTAL(9,L2002:L2029)</f>
        <v>2.4317695000000001</v>
      </c>
      <c r="M2001" s="113"/>
      <c r="N2001" s="76">
        <f>SUBTOTAL(9,N2002:N2029)</f>
        <v>0</v>
      </c>
      <c r="O2001" s="115"/>
      <c r="P2001" s="75">
        <f>SUBTOTAL(9,P2002:P2029)</f>
        <v>0</v>
      </c>
      <c r="Q2001" s="75">
        <f>SUBTOTAL(9,Q2002:Q2029)</f>
        <v>0</v>
      </c>
      <c r="R2001" s="6"/>
      <c r="S2001" s="8"/>
      <c r="T2001" s="8"/>
    </row>
    <row r="2002" spans="1:20" ht="11.25" outlineLevel="4" x14ac:dyDescent="0.2">
      <c r="A2002" s="10"/>
      <c r="B2002" s="116"/>
      <c r="C2002" s="117">
        <v>9</v>
      </c>
      <c r="D2002" s="118" t="s">
        <v>200</v>
      </c>
      <c r="E2002" s="119" t="s">
        <v>2377</v>
      </c>
      <c r="F2002" s="120" t="s">
        <v>2378</v>
      </c>
      <c r="G2002" s="118" t="s">
        <v>338</v>
      </c>
      <c r="H2002" s="121">
        <v>98.5</v>
      </c>
      <c r="I2002" s="122"/>
      <c r="J2002" s="123">
        <f>H2002*I2002</f>
        <v>0</v>
      </c>
      <c r="K2002" s="121">
        <v>1.0000000000000001E-5</v>
      </c>
      <c r="L2002" s="121">
        <f>H2002*K2002</f>
        <v>9.8499999999999998E-4</v>
      </c>
      <c r="M2002" s="121"/>
      <c r="N2002" s="121">
        <f>H2002*M2002</f>
        <v>0</v>
      </c>
      <c r="O2002" s="123">
        <v>21</v>
      </c>
      <c r="P2002" s="123">
        <f>J2002*(O2002/100)</f>
        <v>0</v>
      </c>
      <c r="Q2002" s="123">
        <f>J2002+P2002</f>
        <v>0</v>
      </c>
      <c r="R2002" s="8"/>
      <c r="S2002" s="8"/>
      <c r="T2002" s="8"/>
    </row>
    <row r="2003" spans="1:20" ht="9.75" outlineLevel="5" x14ac:dyDescent="0.2">
      <c r="A2003" s="124"/>
      <c r="B2003" s="125"/>
      <c r="C2003" s="125"/>
      <c r="D2003" s="126"/>
      <c r="E2003" s="131" t="s">
        <v>17</v>
      </c>
      <c r="F2003" s="127" t="s">
        <v>2379</v>
      </c>
      <c r="G2003" s="126"/>
      <c r="H2003" s="128">
        <v>0</v>
      </c>
      <c r="I2003" s="129"/>
      <c r="J2003" s="130"/>
      <c r="K2003" s="128"/>
      <c r="L2003" s="128"/>
      <c r="M2003" s="128"/>
      <c r="N2003" s="128"/>
      <c r="O2003" s="130"/>
      <c r="P2003" s="130"/>
      <c r="Q2003" s="130"/>
      <c r="R2003" s="6"/>
      <c r="S2003" s="8"/>
    </row>
    <row r="2004" spans="1:20" ht="9.75" outlineLevel="5" x14ac:dyDescent="0.2">
      <c r="A2004" s="124"/>
      <c r="B2004" s="125"/>
      <c r="C2004" s="125"/>
      <c r="D2004" s="126"/>
      <c r="E2004" s="131"/>
      <c r="F2004" s="127" t="s">
        <v>2380</v>
      </c>
      <c r="G2004" s="126"/>
      <c r="H2004" s="128">
        <v>35.5</v>
      </c>
      <c r="I2004" s="129"/>
      <c r="J2004" s="130"/>
      <c r="K2004" s="128"/>
      <c r="L2004" s="128"/>
      <c r="M2004" s="128"/>
      <c r="N2004" s="128"/>
      <c r="O2004" s="130"/>
      <c r="P2004" s="130"/>
      <c r="Q2004" s="130"/>
      <c r="R2004" s="6"/>
      <c r="S2004" s="8"/>
    </row>
    <row r="2005" spans="1:20" ht="9.75" outlineLevel="5" x14ac:dyDescent="0.2">
      <c r="A2005" s="124"/>
      <c r="B2005" s="125"/>
      <c r="C2005" s="125"/>
      <c r="D2005" s="126"/>
      <c r="E2005" s="131"/>
      <c r="F2005" s="127" t="s">
        <v>2381</v>
      </c>
      <c r="G2005" s="126"/>
      <c r="H2005" s="128">
        <v>0</v>
      </c>
      <c r="I2005" s="129"/>
      <c r="J2005" s="130"/>
      <c r="K2005" s="128"/>
      <c r="L2005" s="128"/>
      <c r="M2005" s="128"/>
      <c r="N2005" s="128"/>
      <c r="O2005" s="130"/>
      <c r="P2005" s="130"/>
      <c r="Q2005" s="130"/>
      <c r="R2005" s="6"/>
      <c r="S2005" s="8"/>
    </row>
    <row r="2006" spans="1:20" ht="9.75" outlineLevel="5" x14ac:dyDescent="0.2">
      <c r="A2006" s="124"/>
      <c r="B2006" s="125"/>
      <c r="C2006" s="125"/>
      <c r="D2006" s="126"/>
      <c r="E2006" s="131"/>
      <c r="F2006" s="127" t="s">
        <v>2382</v>
      </c>
      <c r="G2006" s="126"/>
      <c r="H2006" s="128">
        <v>63</v>
      </c>
      <c r="I2006" s="129"/>
      <c r="J2006" s="130"/>
      <c r="K2006" s="128"/>
      <c r="L2006" s="128"/>
      <c r="M2006" s="128"/>
      <c r="N2006" s="128"/>
      <c r="O2006" s="130"/>
      <c r="P2006" s="130"/>
      <c r="Q2006" s="130"/>
      <c r="R2006" s="6"/>
      <c r="S2006" s="8"/>
    </row>
    <row r="2007" spans="1:20" ht="7.5" customHeight="1" outlineLevel="5" x14ac:dyDescent="0.15">
      <c r="A2007" s="8"/>
      <c r="B2007" s="80"/>
      <c r="C2007" s="79"/>
      <c r="D2007" s="82"/>
      <c r="E2007" s="37"/>
      <c r="F2007" s="83"/>
      <c r="G2007" s="82"/>
      <c r="H2007" s="84"/>
      <c r="I2007" s="86"/>
      <c r="J2007" s="39"/>
      <c r="K2007" s="43"/>
      <c r="L2007" s="43"/>
      <c r="M2007" s="43"/>
      <c r="N2007" s="43"/>
      <c r="O2007" s="39"/>
      <c r="P2007" s="39"/>
      <c r="Q2007" s="39"/>
      <c r="R2007" s="6"/>
      <c r="S2007" s="8"/>
    </row>
    <row r="2008" spans="1:20" ht="11.25" outlineLevel="4" x14ac:dyDescent="0.2">
      <c r="A2008" s="10"/>
      <c r="B2008" s="116"/>
      <c r="C2008" s="117">
        <v>10</v>
      </c>
      <c r="D2008" s="118" t="s">
        <v>256</v>
      </c>
      <c r="E2008" s="119" t="s">
        <v>2383</v>
      </c>
      <c r="F2008" s="120" t="s">
        <v>2384</v>
      </c>
      <c r="G2008" s="118" t="s">
        <v>338</v>
      </c>
      <c r="H2008" s="121">
        <v>108.35</v>
      </c>
      <c r="I2008" s="122"/>
      <c r="J2008" s="123">
        <f t="shared" ref="J2008:J2028" si="160">H2008*I2008</f>
        <v>0</v>
      </c>
      <c r="K2008" s="121">
        <v>2.6700000000000001E-3</v>
      </c>
      <c r="L2008" s="121">
        <f t="shared" ref="L2008:L2028" si="161">H2008*K2008</f>
        <v>0.28929450000000001</v>
      </c>
      <c r="M2008" s="121"/>
      <c r="N2008" s="121">
        <f t="shared" ref="N2008:N2028" si="162">H2008*M2008</f>
        <v>0</v>
      </c>
      <c r="O2008" s="123">
        <v>21</v>
      </c>
      <c r="P2008" s="123">
        <f t="shared" ref="P2008:P2028" si="163">J2008*(O2008/100)</f>
        <v>0</v>
      </c>
      <c r="Q2008" s="123">
        <f t="shared" ref="Q2008:Q2028" si="164">J2008+P2008</f>
        <v>0</v>
      </c>
      <c r="R2008" s="8"/>
      <c r="S2008" s="8"/>
      <c r="T2008" s="8"/>
    </row>
    <row r="2009" spans="1:20" ht="11.25" outlineLevel="4" x14ac:dyDescent="0.2">
      <c r="A2009" s="10"/>
      <c r="B2009" s="116"/>
      <c r="C2009" s="117">
        <v>11</v>
      </c>
      <c r="D2009" s="118" t="s">
        <v>200</v>
      </c>
      <c r="E2009" s="119" t="s">
        <v>2385</v>
      </c>
      <c r="F2009" s="120" t="s">
        <v>2386</v>
      </c>
      <c r="G2009" s="118" t="s">
        <v>332</v>
      </c>
      <c r="H2009" s="121">
        <v>5</v>
      </c>
      <c r="I2009" s="122"/>
      <c r="J2009" s="123">
        <f t="shared" si="160"/>
        <v>0</v>
      </c>
      <c r="K2009" s="121"/>
      <c r="L2009" s="121">
        <f t="shared" si="161"/>
        <v>0</v>
      </c>
      <c r="M2009" s="121"/>
      <c r="N2009" s="121">
        <f t="shared" si="162"/>
        <v>0</v>
      </c>
      <c r="O2009" s="123">
        <v>21</v>
      </c>
      <c r="P2009" s="123">
        <f t="shared" si="163"/>
        <v>0</v>
      </c>
      <c r="Q2009" s="123">
        <f t="shared" si="164"/>
        <v>0</v>
      </c>
      <c r="R2009" s="8"/>
      <c r="S2009" s="8"/>
      <c r="T2009" s="8"/>
    </row>
    <row r="2010" spans="1:20" ht="11.25" outlineLevel="4" x14ac:dyDescent="0.2">
      <c r="A2010" s="10"/>
      <c r="B2010" s="116"/>
      <c r="C2010" s="117">
        <v>12</v>
      </c>
      <c r="D2010" s="118" t="s">
        <v>256</v>
      </c>
      <c r="E2010" s="119" t="s">
        <v>2387</v>
      </c>
      <c r="F2010" s="120" t="s">
        <v>2388</v>
      </c>
      <c r="G2010" s="118" t="s">
        <v>332</v>
      </c>
      <c r="H2010" s="121">
        <v>1</v>
      </c>
      <c r="I2010" s="122"/>
      <c r="J2010" s="123">
        <f t="shared" si="160"/>
        <v>0</v>
      </c>
      <c r="K2010" s="121">
        <v>5.4000000000000001E-4</v>
      </c>
      <c r="L2010" s="121">
        <f t="shared" si="161"/>
        <v>5.4000000000000001E-4</v>
      </c>
      <c r="M2010" s="121"/>
      <c r="N2010" s="121">
        <f t="shared" si="162"/>
        <v>0</v>
      </c>
      <c r="O2010" s="123">
        <v>21</v>
      </c>
      <c r="P2010" s="123">
        <f t="shared" si="163"/>
        <v>0</v>
      </c>
      <c r="Q2010" s="123">
        <f t="shared" si="164"/>
        <v>0</v>
      </c>
      <c r="R2010" s="8"/>
      <c r="S2010" s="8"/>
      <c r="T2010" s="8"/>
    </row>
    <row r="2011" spans="1:20" ht="11.25" outlineLevel="4" x14ac:dyDescent="0.2">
      <c r="A2011" s="10"/>
      <c r="B2011" s="116"/>
      <c r="C2011" s="117">
        <v>13</v>
      </c>
      <c r="D2011" s="118" t="s">
        <v>256</v>
      </c>
      <c r="E2011" s="119" t="s">
        <v>2389</v>
      </c>
      <c r="F2011" s="120" t="s">
        <v>2390</v>
      </c>
      <c r="G2011" s="118" t="s">
        <v>332</v>
      </c>
      <c r="H2011" s="121">
        <v>4</v>
      </c>
      <c r="I2011" s="122"/>
      <c r="J2011" s="123">
        <f t="shared" si="160"/>
        <v>0</v>
      </c>
      <c r="K2011" s="121">
        <v>6.4999999999999997E-4</v>
      </c>
      <c r="L2011" s="121">
        <f t="shared" si="161"/>
        <v>2.5999999999999999E-3</v>
      </c>
      <c r="M2011" s="121"/>
      <c r="N2011" s="121">
        <f t="shared" si="162"/>
        <v>0</v>
      </c>
      <c r="O2011" s="123">
        <v>21</v>
      </c>
      <c r="P2011" s="123">
        <f t="shared" si="163"/>
        <v>0</v>
      </c>
      <c r="Q2011" s="123">
        <f t="shared" si="164"/>
        <v>0</v>
      </c>
      <c r="R2011" s="8"/>
      <c r="S2011" s="8"/>
      <c r="T2011" s="8"/>
    </row>
    <row r="2012" spans="1:20" ht="22.5" outlineLevel="4" x14ac:dyDescent="0.2">
      <c r="A2012" s="10"/>
      <c r="B2012" s="116"/>
      <c r="C2012" s="117">
        <v>14</v>
      </c>
      <c r="D2012" s="118" t="s">
        <v>200</v>
      </c>
      <c r="E2012" s="119" t="s">
        <v>2391</v>
      </c>
      <c r="F2012" s="120" t="s">
        <v>2392</v>
      </c>
      <c r="G2012" s="118" t="s">
        <v>332</v>
      </c>
      <c r="H2012" s="121">
        <v>1</v>
      </c>
      <c r="I2012" s="122"/>
      <c r="J2012" s="123">
        <f t="shared" si="160"/>
        <v>0</v>
      </c>
      <c r="K2012" s="121"/>
      <c r="L2012" s="121">
        <f t="shared" si="161"/>
        <v>0</v>
      </c>
      <c r="M2012" s="121"/>
      <c r="N2012" s="121">
        <f t="shared" si="162"/>
        <v>0</v>
      </c>
      <c r="O2012" s="123">
        <v>21</v>
      </c>
      <c r="P2012" s="123">
        <f t="shared" si="163"/>
        <v>0</v>
      </c>
      <c r="Q2012" s="123">
        <f t="shared" si="164"/>
        <v>0</v>
      </c>
      <c r="R2012" s="8"/>
      <c r="S2012" s="8"/>
      <c r="T2012" s="8"/>
    </row>
    <row r="2013" spans="1:20" ht="11.25" outlineLevel="4" x14ac:dyDescent="0.2">
      <c r="A2013" s="10"/>
      <c r="B2013" s="116"/>
      <c r="C2013" s="117">
        <v>15</v>
      </c>
      <c r="D2013" s="118" t="s">
        <v>256</v>
      </c>
      <c r="E2013" s="119" t="s">
        <v>2393</v>
      </c>
      <c r="F2013" s="120" t="s">
        <v>2394</v>
      </c>
      <c r="G2013" s="118" t="s">
        <v>332</v>
      </c>
      <c r="H2013" s="121">
        <v>1</v>
      </c>
      <c r="I2013" s="122"/>
      <c r="J2013" s="123">
        <f t="shared" si="160"/>
        <v>0</v>
      </c>
      <c r="K2013" s="121">
        <v>1.5399999999999999E-3</v>
      </c>
      <c r="L2013" s="121">
        <f t="shared" si="161"/>
        <v>1.5399999999999999E-3</v>
      </c>
      <c r="M2013" s="121"/>
      <c r="N2013" s="121">
        <f t="shared" si="162"/>
        <v>0</v>
      </c>
      <c r="O2013" s="123">
        <v>21</v>
      </c>
      <c r="P2013" s="123">
        <f t="shared" si="163"/>
        <v>0</v>
      </c>
      <c r="Q2013" s="123">
        <f t="shared" si="164"/>
        <v>0</v>
      </c>
      <c r="R2013" s="8"/>
      <c r="S2013" s="8"/>
      <c r="T2013" s="8"/>
    </row>
    <row r="2014" spans="1:20" ht="11.25" outlineLevel="4" x14ac:dyDescent="0.2">
      <c r="A2014" s="10"/>
      <c r="B2014" s="116"/>
      <c r="C2014" s="117">
        <v>16</v>
      </c>
      <c r="D2014" s="118" t="s">
        <v>200</v>
      </c>
      <c r="E2014" s="119" t="s">
        <v>2395</v>
      </c>
      <c r="F2014" s="120" t="s">
        <v>2396</v>
      </c>
      <c r="G2014" s="118" t="s">
        <v>332</v>
      </c>
      <c r="H2014" s="121">
        <v>1</v>
      </c>
      <c r="I2014" s="122"/>
      <c r="J2014" s="123">
        <f t="shared" si="160"/>
        <v>0</v>
      </c>
      <c r="K2014" s="121">
        <v>5.4460000000000001E-2</v>
      </c>
      <c r="L2014" s="121">
        <f t="shared" si="161"/>
        <v>5.4460000000000001E-2</v>
      </c>
      <c r="M2014" s="121"/>
      <c r="N2014" s="121">
        <f t="shared" si="162"/>
        <v>0</v>
      </c>
      <c r="O2014" s="123">
        <v>21</v>
      </c>
      <c r="P2014" s="123">
        <f t="shared" si="163"/>
        <v>0</v>
      </c>
      <c r="Q2014" s="123">
        <f t="shared" si="164"/>
        <v>0</v>
      </c>
      <c r="R2014" s="8"/>
      <c r="S2014" s="8"/>
      <c r="T2014" s="8"/>
    </row>
    <row r="2015" spans="1:20" ht="11.25" outlineLevel="4" x14ac:dyDescent="0.2">
      <c r="A2015" s="10"/>
      <c r="B2015" s="116"/>
      <c r="C2015" s="117">
        <v>17</v>
      </c>
      <c r="D2015" s="118" t="s">
        <v>200</v>
      </c>
      <c r="E2015" s="119" t="s">
        <v>2397</v>
      </c>
      <c r="F2015" s="120" t="s">
        <v>2398</v>
      </c>
      <c r="G2015" s="118" t="s">
        <v>332</v>
      </c>
      <c r="H2015" s="121">
        <v>1</v>
      </c>
      <c r="I2015" s="122"/>
      <c r="J2015" s="123">
        <f t="shared" si="160"/>
        <v>0</v>
      </c>
      <c r="K2015" s="121">
        <v>6.5009999999999998E-2</v>
      </c>
      <c r="L2015" s="121">
        <f t="shared" si="161"/>
        <v>6.5009999999999998E-2</v>
      </c>
      <c r="M2015" s="121"/>
      <c r="N2015" s="121">
        <f t="shared" si="162"/>
        <v>0</v>
      </c>
      <c r="O2015" s="123">
        <v>21</v>
      </c>
      <c r="P2015" s="123">
        <f t="shared" si="163"/>
        <v>0</v>
      </c>
      <c r="Q2015" s="123">
        <f t="shared" si="164"/>
        <v>0</v>
      </c>
      <c r="R2015" s="8"/>
      <c r="S2015" s="8"/>
      <c r="T2015" s="8"/>
    </row>
    <row r="2016" spans="1:20" ht="11.25" outlineLevel="4" x14ac:dyDescent="0.2">
      <c r="A2016" s="10"/>
      <c r="B2016" s="116"/>
      <c r="C2016" s="117">
        <v>18</v>
      </c>
      <c r="D2016" s="118" t="s">
        <v>200</v>
      </c>
      <c r="E2016" s="119" t="s">
        <v>2399</v>
      </c>
      <c r="F2016" s="120" t="s">
        <v>2400</v>
      </c>
      <c r="G2016" s="118" t="s">
        <v>332</v>
      </c>
      <c r="H2016" s="121">
        <v>2</v>
      </c>
      <c r="I2016" s="122"/>
      <c r="J2016" s="123">
        <f t="shared" si="160"/>
        <v>0</v>
      </c>
      <c r="K2016" s="121">
        <v>6.5500000000000003E-3</v>
      </c>
      <c r="L2016" s="121">
        <f t="shared" si="161"/>
        <v>1.3100000000000001E-2</v>
      </c>
      <c r="M2016" s="121"/>
      <c r="N2016" s="121">
        <f t="shared" si="162"/>
        <v>0</v>
      </c>
      <c r="O2016" s="123">
        <v>21</v>
      </c>
      <c r="P2016" s="123">
        <f t="shared" si="163"/>
        <v>0</v>
      </c>
      <c r="Q2016" s="123">
        <f t="shared" si="164"/>
        <v>0</v>
      </c>
      <c r="R2016" s="8"/>
      <c r="S2016" s="8"/>
      <c r="T2016" s="8"/>
    </row>
    <row r="2017" spans="1:20" ht="11.25" outlineLevel="4" x14ac:dyDescent="0.2">
      <c r="A2017" s="10"/>
      <c r="B2017" s="116"/>
      <c r="C2017" s="117">
        <v>19</v>
      </c>
      <c r="D2017" s="118" t="s">
        <v>200</v>
      </c>
      <c r="E2017" s="119" t="s">
        <v>2401</v>
      </c>
      <c r="F2017" s="120" t="s">
        <v>2402</v>
      </c>
      <c r="G2017" s="118" t="s">
        <v>332</v>
      </c>
      <c r="H2017" s="121">
        <v>2</v>
      </c>
      <c r="I2017" s="122"/>
      <c r="J2017" s="123">
        <f t="shared" si="160"/>
        <v>0</v>
      </c>
      <c r="K2017" s="121"/>
      <c r="L2017" s="121">
        <f t="shared" si="161"/>
        <v>0</v>
      </c>
      <c r="M2017" s="121"/>
      <c r="N2017" s="121">
        <f t="shared" si="162"/>
        <v>0</v>
      </c>
      <c r="O2017" s="123">
        <v>21</v>
      </c>
      <c r="P2017" s="123">
        <f t="shared" si="163"/>
        <v>0</v>
      </c>
      <c r="Q2017" s="123">
        <f t="shared" si="164"/>
        <v>0</v>
      </c>
      <c r="R2017" s="8"/>
      <c r="S2017" s="8"/>
      <c r="T2017" s="8"/>
    </row>
    <row r="2018" spans="1:20" ht="11.25" outlineLevel="4" x14ac:dyDescent="0.2">
      <c r="A2018" s="10"/>
      <c r="B2018" s="116"/>
      <c r="C2018" s="117">
        <v>20</v>
      </c>
      <c r="D2018" s="118" t="s">
        <v>200</v>
      </c>
      <c r="E2018" s="119" t="s">
        <v>2403</v>
      </c>
      <c r="F2018" s="120" t="s">
        <v>2404</v>
      </c>
      <c r="G2018" s="118" t="s">
        <v>332</v>
      </c>
      <c r="H2018" s="121">
        <v>2</v>
      </c>
      <c r="I2018" s="122"/>
      <c r="J2018" s="123">
        <f t="shared" si="160"/>
        <v>0</v>
      </c>
      <c r="K2018" s="121">
        <v>6.4599999999999996E-3</v>
      </c>
      <c r="L2018" s="121">
        <f t="shared" si="161"/>
        <v>1.2919999999999999E-2</v>
      </c>
      <c r="M2018" s="121"/>
      <c r="N2018" s="121">
        <f t="shared" si="162"/>
        <v>0</v>
      </c>
      <c r="O2018" s="123">
        <v>21</v>
      </c>
      <c r="P2018" s="123">
        <f t="shared" si="163"/>
        <v>0</v>
      </c>
      <c r="Q2018" s="123">
        <f t="shared" si="164"/>
        <v>0</v>
      </c>
      <c r="R2018" s="8"/>
      <c r="S2018" s="8"/>
      <c r="T2018" s="8"/>
    </row>
    <row r="2019" spans="1:20" ht="11.25" outlineLevel="4" x14ac:dyDescent="0.2">
      <c r="A2019" s="10"/>
      <c r="B2019" s="116"/>
      <c r="C2019" s="117">
        <v>21</v>
      </c>
      <c r="D2019" s="118" t="s">
        <v>200</v>
      </c>
      <c r="E2019" s="119" t="s">
        <v>2405</v>
      </c>
      <c r="F2019" s="120" t="s">
        <v>2406</v>
      </c>
      <c r="G2019" s="118" t="s">
        <v>332</v>
      </c>
      <c r="H2019" s="121">
        <v>2</v>
      </c>
      <c r="I2019" s="122"/>
      <c r="J2019" s="123">
        <f t="shared" si="160"/>
        <v>0</v>
      </c>
      <c r="K2019" s="121">
        <v>0.10546999999999999</v>
      </c>
      <c r="L2019" s="121">
        <f t="shared" si="161"/>
        <v>0.21093999999999999</v>
      </c>
      <c r="M2019" s="121"/>
      <c r="N2019" s="121">
        <f t="shared" si="162"/>
        <v>0</v>
      </c>
      <c r="O2019" s="123">
        <v>21</v>
      </c>
      <c r="P2019" s="123">
        <f t="shared" si="163"/>
        <v>0</v>
      </c>
      <c r="Q2019" s="123">
        <f t="shared" si="164"/>
        <v>0</v>
      </c>
      <c r="R2019" s="8"/>
      <c r="S2019" s="8"/>
      <c r="T2019" s="8"/>
    </row>
    <row r="2020" spans="1:20" ht="11.25" outlineLevel="4" x14ac:dyDescent="0.2">
      <c r="A2020" s="10"/>
      <c r="B2020" s="116"/>
      <c r="C2020" s="117">
        <v>22</v>
      </c>
      <c r="D2020" s="118" t="s">
        <v>200</v>
      </c>
      <c r="E2020" s="119" t="s">
        <v>2407</v>
      </c>
      <c r="F2020" s="120" t="s">
        <v>2408</v>
      </c>
      <c r="G2020" s="118" t="s">
        <v>332</v>
      </c>
      <c r="H2020" s="121">
        <v>1</v>
      </c>
      <c r="I2020" s="122"/>
      <c r="J2020" s="123">
        <f t="shared" si="160"/>
        <v>0</v>
      </c>
      <c r="K2020" s="121">
        <v>0.1056</v>
      </c>
      <c r="L2020" s="121">
        <f t="shared" si="161"/>
        <v>0.1056</v>
      </c>
      <c r="M2020" s="121"/>
      <c r="N2020" s="121">
        <f t="shared" si="162"/>
        <v>0</v>
      </c>
      <c r="O2020" s="123">
        <v>21</v>
      </c>
      <c r="P2020" s="123">
        <f t="shared" si="163"/>
        <v>0</v>
      </c>
      <c r="Q2020" s="123">
        <f t="shared" si="164"/>
        <v>0</v>
      </c>
      <c r="R2020" s="8"/>
      <c r="S2020" s="8"/>
      <c r="T2020" s="8"/>
    </row>
    <row r="2021" spans="1:20" ht="11.25" outlineLevel="4" x14ac:dyDescent="0.2">
      <c r="A2021" s="10"/>
      <c r="B2021" s="116"/>
      <c r="C2021" s="117">
        <v>23</v>
      </c>
      <c r="D2021" s="118" t="s">
        <v>200</v>
      </c>
      <c r="E2021" s="119" t="s">
        <v>2409</v>
      </c>
      <c r="F2021" s="120" t="s">
        <v>2410</v>
      </c>
      <c r="G2021" s="118" t="s">
        <v>332</v>
      </c>
      <c r="H2021" s="121">
        <v>1</v>
      </c>
      <c r="I2021" s="122"/>
      <c r="J2021" s="123">
        <f t="shared" si="160"/>
        <v>0</v>
      </c>
      <c r="K2021" s="121">
        <v>0.1056</v>
      </c>
      <c r="L2021" s="121">
        <f t="shared" si="161"/>
        <v>0.1056</v>
      </c>
      <c r="M2021" s="121"/>
      <c r="N2021" s="121">
        <f t="shared" si="162"/>
        <v>0</v>
      </c>
      <c r="O2021" s="123">
        <v>21</v>
      </c>
      <c r="P2021" s="123">
        <f t="shared" si="163"/>
        <v>0</v>
      </c>
      <c r="Q2021" s="123">
        <f t="shared" si="164"/>
        <v>0</v>
      </c>
      <c r="R2021" s="8"/>
      <c r="S2021" s="8"/>
      <c r="T2021" s="8"/>
    </row>
    <row r="2022" spans="1:20" ht="11.25" outlineLevel="4" x14ac:dyDescent="0.2">
      <c r="A2022" s="10"/>
      <c r="B2022" s="116"/>
      <c r="C2022" s="117">
        <v>24</v>
      </c>
      <c r="D2022" s="118" t="s">
        <v>200</v>
      </c>
      <c r="E2022" s="119" t="s">
        <v>2411</v>
      </c>
      <c r="F2022" s="120" t="s">
        <v>2412</v>
      </c>
      <c r="G2022" s="118" t="s">
        <v>332</v>
      </c>
      <c r="H2022" s="121">
        <v>1</v>
      </c>
      <c r="I2022" s="122"/>
      <c r="J2022" s="123">
        <f t="shared" si="160"/>
        <v>0</v>
      </c>
      <c r="K2022" s="121">
        <v>1.2120000000000001E-2</v>
      </c>
      <c r="L2022" s="121">
        <f t="shared" si="161"/>
        <v>1.2120000000000001E-2</v>
      </c>
      <c r="M2022" s="121"/>
      <c r="N2022" s="121">
        <f t="shared" si="162"/>
        <v>0</v>
      </c>
      <c r="O2022" s="123">
        <v>21</v>
      </c>
      <c r="P2022" s="123">
        <f t="shared" si="163"/>
        <v>0</v>
      </c>
      <c r="Q2022" s="123">
        <f t="shared" si="164"/>
        <v>0</v>
      </c>
      <c r="R2022" s="8"/>
      <c r="S2022" s="8"/>
      <c r="T2022" s="8"/>
    </row>
    <row r="2023" spans="1:20" ht="11.25" outlineLevel="4" x14ac:dyDescent="0.2">
      <c r="A2023" s="10"/>
      <c r="B2023" s="116"/>
      <c r="C2023" s="117">
        <v>25</v>
      </c>
      <c r="D2023" s="118" t="s">
        <v>200</v>
      </c>
      <c r="E2023" s="119" t="s">
        <v>2413</v>
      </c>
      <c r="F2023" s="120" t="s">
        <v>2414</v>
      </c>
      <c r="G2023" s="118" t="s">
        <v>332</v>
      </c>
      <c r="H2023" s="121">
        <v>3</v>
      </c>
      <c r="I2023" s="122"/>
      <c r="J2023" s="123">
        <f t="shared" si="160"/>
        <v>0</v>
      </c>
      <c r="K2023" s="121">
        <v>2.4240000000000001E-2</v>
      </c>
      <c r="L2023" s="121">
        <f t="shared" si="161"/>
        <v>7.2720000000000007E-2</v>
      </c>
      <c r="M2023" s="121"/>
      <c r="N2023" s="121">
        <f t="shared" si="162"/>
        <v>0</v>
      </c>
      <c r="O2023" s="123">
        <v>21</v>
      </c>
      <c r="P2023" s="123">
        <f t="shared" si="163"/>
        <v>0</v>
      </c>
      <c r="Q2023" s="123">
        <f t="shared" si="164"/>
        <v>0</v>
      </c>
      <c r="R2023" s="8"/>
      <c r="S2023" s="8"/>
      <c r="T2023" s="8"/>
    </row>
    <row r="2024" spans="1:20" ht="11.25" outlineLevel="4" x14ac:dyDescent="0.2">
      <c r="A2024" s="10"/>
      <c r="B2024" s="116"/>
      <c r="C2024" s="117">
        <v>26</v>
      </c>
      <c r="D2024" s="118" t="s">
        <v>200</v>
      </c>
      <c r="E2024" s="119" t="s">
        <v>2415</v>
      </c>
      <c r="F2024" s="120" t="s">
        <v>2416</v>
      </c>
      <c r="G2024" s="118" t="s">
        <v>332</v>
      </c>
      <c r="H2024" s="121">
        <v>4</v>
      </c>
      <c r="I2024" s="122"/>
      <c r="J2024" s="123">
        <f t="shared" si="160"/>
        <v>0</v>
      </c>
      <c r="K2024" s="121"/>
      <c r="L2024" s="121">
        <f t="shared" si="161"/>
        <v>0</v>
      </c>
      <c r="M2024" s="121"/>
      <c r="N2024" s="121">
        <f t="shared" si="162"/>
        <v>0</v>
      </c>
      <c r="O2024" s="123">
        <v>21</v>
      </c>
      <c r="P2024" s="123">
        <f t="shared" si="163"/>
        <v>0</v>
      </c>
      <c r="Q2024" s="123">
        <f t="shared" si="164"/>
        <v>0</v>
      </c>
      <c r="R2024" s="8"/>
      <c r="S2024" s="8"/>
      <c r="T2024" s="8"/>
    </row>
    <row r="2025" spans="1:20" ht="11.25" outlineLevel="4" x14ac:dyDescent="0.2">
      <c r="A2025" s="10"/>
      <c r="B2025" s="116"/>
      <c r="C2025" s="117">
        <v>27</v>
      </c>
      <c r="D2025" s="118" t="s">
        <v>200</v>
      </c>
      <c r="E2025" s="119" t="s">
        <v>2417</v>
      </c>
      <c r="F2025" s="120" t="s">
        <v>2418</v>
      </c>
      <c r="G2025" s="118" t="s">
        <v>332</v>
      </c>
      <c r="H2025" s="121">
        <v>2</v>
      </c>
      <c r="I2025" s="122"/>
      <c r="J2025" s="123">
        <f t="shared" si="160"/>
        <v>0</v>
      </c>
      <c r="K2025" s="121">
        <v>7.2720000000000007E-2</v>
      </c>
      <c r="L2025" s="121">
        <f t="shared" si="161"/>
        <v>0.14544000000000001</v>
      </c>
      <c r="M2025" s="121"/>
      <c r="N2025" s="121">
        <f t="shared" si="162"/>
        <v>0</v>
      </c>
      <c r="O2025" s="123">
        <v>21</v>
      </c>
      <c r="P2025" s="123">
        <f t="shared" si="163"/>
        <v>0</v>
      </c>
      <c r="Q2025" s="123">
        <f t="shared" si="164"/>
        <v>0</v>
      </c>
      <c r="R2025" s="8"/>
      <c r="S2025" s="8"/>
      <c r="T2025" s="8"/>
    </row>
    <row r="2026" spans="1:20" ht="11.25" outlineLevel="4" x14ac:dyDescent="0.2">
      <c r="A2026" s="10"/>
      <c r="B2026" s="116"/>
      <c r="C2026" s="117">
        <v>28</v>
      </c>
      <c r="D2026" s="118" t="s">
        <v>200</v>
      </c>
      <c r="E2026" s="119" t="s">
        <v>2419</v>
      </c>
      <c r="F2026" s="120" t="s">
        <v>2420</v>
      </c>
      <c r="G2026" s="118" t="s">
        <v>332</v>
      </c>
      <c r="H2026" s="121">
        <v>2</v>
      </c>
      <c r="I2026" s="122"/>
      <c r="J2026" s="123">
        <f t="shared" si="160"/>
        <v>0</v>
      </c>
      <c r="K2026" s="121">
        <v>0.21007999999999999</v>
      </c>
      <c r="L2026" s="121">
        <f t="shared" si="161"/>
        <v>0.42015999999999998</v>
      </c>
      <c r="M2026" s="121"/>
      <c r="N2026" s="121">
        <f t="shared" si="162"/>
        <v>0</v>
      </c>
      <c r="O2026" s="123">
        <v>21</v>
      </c>
      <c r="P2026" s="123">
        <f t="shared" si="163"/>
        <v>0</v>
      </c>
      <c r="Q2026" s="123">
        <f t="shared" si="164"/>
        <v>0</v>
      </c>
      <c r="R2026" s="8"/>
      <c r="S2026" s="8"/>
      <c r="T2026" s="8"/>
    </row>
    <row r="2027" spans="1:20" ht="11.25" outlineLevel="4" x14ac:dyDescent="0.2">
      <c r="A2027" s="10"/>
      <c r="B2027" s="116"/>
      <c r="C2027" s="117">
        <v>29</v>
      </c>
      <c r="D2027" s="118" t="s">
        <v>200</v>
      </c>
      <c r="E2027" s="119" t="s">
        <v>2421</v>
      </c>
      <c r="F2027" s="120" t="s">
        <v>2422</v>
      </c>
      <c r="G2027" s="118" t="s">
        <v>338</v>
      </c>
      <c r="H2027" s="121">
        <v>98.5</v>
      </c>
      <c r="I2027" s="122"/>
      <c r="J2027" s="123">
        <f t="shared" si="160"/>
        <v>0</v>
      </c>
      <c r="K2027" s="121"/>
      <c r="L2027" s="121">
        <f t="shared" si="161"/>
        <v>0</v>
      </c>
      <c r="M2027" s="121"/>
      <c r="N2027" s="121">
        <f t="shared" si="162"/>
        <v>0</v>
      </c>
      <c r="O2027" s="123">
        <v>21</v>
      </c>
      <c r="P2027" s="123">
        <f t="shared" si="163"/>
        <v>0</v>
      </c>
      <c r="Q2027" s="123">
        <f t="shared" si="164"/>
        <v>0</v>
      </c>
      <c r="R2027" s="8"/>
      <c r="S2027" s="8"/>
      <c r="T2027" s="8"/>
    </row>
    <row r="2028" spans="1:20" ht="11.25" outlineLevel="4" x14ac:dyDescent="0.2">
      <c r="A2028" s="10"/>
      <c r="B2028" s="116"/>
      <c r="C2028" s="117">
        <v>30</v>
      </c>
      <c r="D2028" s="118" t="s">
        <v>200</v>
      </c>
      <c r="E2028" s="119" t="s">
        <v>2423</v>
      </c>
      <c r="F2028" s="120" t="s">
        <v>2424</v>
      </c>
      <c r="G2028" s="118" t="s">
        <v>332</v>
      </c>
      <c r="H2028" s="121">
        <v>2</v>
      </c>
      <c r="I2028" s="122"/>
      <c r="J2028" s="123">
        <f t="shared" si="160"/>
        <v>0</v>
      </c>
      <c r="K2028" s="121">
        <v>0.45937</v>
      </c>
      <c r="L2028" s="121">
        <f t="shared" si="161"/>
        <v>0.91874</v>
      </c>
      <c r="M2028" s="121"/>
      <c r="N2028" s="121">
        <f t="shared" si="162"/>
        <v>0</v>
      </c>
      <c r="O2028" s="123">
        <v>21</v>
      </c>
      <c r="P2028" s="123">
        <f t="shared" si="163"/>
        <v>0</v>
      </c>
      <c r="Q2028" s="123">
        <f t="shared" si="164"/>
        <v>0</v>
      </c>
      <c r="R2028" s="8"/>
      <c r="S2028" s="8"/>
      <c r="T2028" s="8"/>
    </row>
    <row r="2029" spans="1:20" outlineLevel="4" x14ac:dyDescent="0.15">
      <c r="B2029" s="6"/>
      <c r="C2029" s="6"/>
      <c r="D2029" s="6"/>
      <c r="E2029" s="6"/>
      <c r="F2029" s="6"/>
      <c r="G2029" s="6"/>
      <c r="H2029" s="6"/>
      <c r="I2029" s="8"/>
      <c r="J2029" s="8"/>
      <c r="K2029" s="6"/>
      <c r="L2029" s="6"/>
      <c r="M2029" s="6"/>
      <c r="N2029" s="6"/>
      <c r="O2029" s="6"/>
      <c r="P2029" s="8"/>
      <c r="Q2029" s="8"/>
    </row>
    <row r="2030" spans="1:20" ht="10.5" outlineLevel="3" x14ac:dyDescent="0.15">
      <c r="A2030" s="73" t="s">
        <v>149</v>
      </c>
      <c r="B2030" s="109">
        <v>4</v>
      </c>
      <c r="C2030" s="110"/>
      <c r="D2030" s="111" t="s">
        <v>199</v>
      </c>
      <c r="E2030" s="111"/>
      <c r="F2030" s="112" t="s">
        <v>150</v>
      </c>
      <c r="G2030" s="111"/>
      <c r="H2030" s="113"/>
      <c r="I2030" s="114"/>
      <c r="J2030" s="75">
        <f>SUBTOTAL(9,J2031:J2040)</f>
        <v>0</v>
      </c>
      <c r="K2030" s="113"/>
      <c r="L2030" s="76">
        <f>SUBTOTAL(9,L2031:L2040)</f>
        <v>28.151960000000003</v>
      </c>
      <c r="M2030" s="113"/>
      <c r="N2030" s="76">
        <f>SUBTOTAL(9,N2031:N2040)</f>
        <v>0</v>
      </c>
      <c r="O2030" s="115"/>
      <c r="P2030" s="75">
        <f>SUBTOTAL(9,P2031:P2040)</f>
        <v>0</v>
      </c>
      <c r="Q2030" s="75">
        <f>SUBTOTAL(9,Q2031:Q2040)</f>
        <v>0</v>
      </c>
      <c r="R2030" s="6"/>
      <c r="S2030" s="8"/>
      <c r="T2030" s="8"/>
    </row>
    <row r="2031" spans="1:20" ht="22.5" outlineLevel="4" x14ac:dyDescent="0.2">
      <c r="A2031" s="10"/>
      <c r="B2031" s="116"/>
      <c r="C2031" s="117">
        <v>31</v>
      </c>
      <c r="D2031" s="118" t="s">
        <v>200</v>
      </c>
      <c r="E2031" s="119" t="s">
        <v>2425</v>
      </c>
      <c r="F2031" s="120" t="s">
        <v>2426</v>
      </c>
      <c r="G2031" s="118" t="s">
        <v>332</v>
      </c>
      <c r="H2031" s="121">
        <v>1</v>
      </c>
      <c r="I2031" s="122"/>
      <c r="J2031" s="123">
        <f>H2031*I2031</f>
        <v>0</v>
      </c>
      <c r="K2031" s="121">
        <v>3.61896</v>
      </c>
      <c r="L2031" s="121">
        <f>H2031*K2031</f>
        <v>3.61896</v>
      </c>
      <c r="M2031" s="121"/>
      <c r="N2031" s="121">
        <f>H2031*M2031</f>
        <v>0</v>
      </c>
      <c r="O2031" s="123">
        <v>21</v>
      </c>
      <c r="P2031" s="123">
        <f>J2031*(O2031/100)</f>
        <v>0</v>
      </c>
      <c r="Q2031" s="123">
        <f>J2031+P2031</f>
        <v>0</v>
      </c>
      <c r="R2031" s="8"/>
      <c r="S2031" s="8"/>
      <c r="T2031" s="8"/>
    </row>
    <row r="2032" spans="1:20" ht="11.25" outlineLevel="4" x14ac:dyDescent="0.2">
      <c r="A2032" s="10"/>
      <c r="B2032" s="116"/>
      <c r="C2032" s="117">
        <v>32</v>
      </c>
      <c r="D2032" s="118" t="s">
        <v>200</v>
      </c>
      <c r="E2032" s="119" t="s">
        <v>234</v>
      </c>
      <c r="F2032" s="120" t="s">
        <v>235</v>
      </c>
      <c r="G2032" s="118" t="s">
        <v>203</v>
      </c>
      <c r="H2032" s="121">
        <v>12.25</v>
      </c>
      <c r="I2032" s="122"/>
      <c r="J2032" s="123">
        <f>H2032*I2032</f>
        <v>0</v>
      </c>
      <c r="K2032" s="121"/>
      <c r="L2032" s="121">
        <f>H2032*K2032</f>
        <v>0</v>
      </c>
      <c r="M2032" s="121"/>
      <c r="N2032" s="121">
        <f>H2032*M2032</f>
        <v>0</v>
      </c>
      <c r="O2032" s="123">
        <v>21</v>
      </c>
      <c r="P2032" s="123">
        <f>J2032*(O2032/100)</f>
        <v>0</v>
      </c>
      <c r="Q2032" s="123">
        <f>J2032+P2032</f>
        <v>0</v>
      </c>
      <c r="R2032" s="8"/>
      <c r="S2032" s="8"/>
      <c r="T2032" s="8"/>
    </row>
    <row r="2033" spans="1:20" ht="9.75" outlineLevel="5" x14ac:dyDescent="0.2">
      <c r="A2033" s="124"/>
      <c r="B2033" s="125"/>
      <c r="C2033" s="125"/>
      <c r="D2033" s="126"/>
      <c r="E2033" s="131" t="s">
        <v>17</v>
      </c>
      <c r="F2033" s="127" t="s">
        <v>2427</v>
      </c>
      <c r="G2033" s="126"/>
      <c r="H2033" s="128">
        <v>0</v>
      </c>
      <c r="I2033" s="129"/>
      <c r="J2033" s="130"/>
      <c r="K2033" s="128"/>
      <c r="L2033" s="128"/>
      <c r="M2033" s="128"/>
      <c r="N2033" s="128"/>
      <c r="O2033" s="130"/>
      <c r="P2033" s="130"/>
      <c r="Q2033" s="130"/>
      <c r="R2033" s="6"/>
      <c r="S2033" s="8"/>
    </row>
    <row r="2034" spans="1:20" ht="9.75" outlineLevel="5" x14ac:dyDescent="0.2">
      <c r="A2034" s="124"/>
      <c r="B2034" s="125"/>
      <c r="C2034" s="125"/>
      <c r="D2034" s="126"/>
      <c r="E2034" s="131"/>
      <c r="F2034" s="127" t="s">
        <v>2428</v>
      </c>
      <c r="G2034" s="126"/>
      <c r="H2034" s="128">
        <v>12.25</v>
      </c>
      <c r="I2034" s="129"/>
      <c r="J2034" s="130"/>
      <c r="K2034" s="128"/>
      <c r="L2034" s="128"/>
      <c r="M2034" s="128"/>
      <c r="N2034" s="128"/>
      <c r="O2034" s="130"/>
      <c r="P2034" s="130"/>
      <c r="Q2034" s="130"/>
      <c r="R2034" s="6"/>
      <c r="S2034" s="8"/>
    </row>
    <row r="2035" spans="1:20" ht="7.5" customHeight="1" outlineLevel="5" x14ac:dyDescent="0.15">
      <c r="A2035" s="8"/>
      <c r="B2035" s="80"/>
      <c r="C2035" s="79"/>
      <c r="D2035" s="82"/>
      <c r="E2035" s="37"/>
      <c r="F2035" s="83"/>
      <c r="G2035" s="82"/>
      <c r="H2035" s="84"/>
      <c r="I2035" s="86"/>
      <c r="J2035" s="39"/>
      <c r="K2035" s="43"/>
      <c r="L2035" s="43"/>
      <c r="M2035" s="43"/>
      <c r="N2035" s="43"/>
      <c r="O2035" s="39"/>
      <c r="P2035" s="39"/>
      <c r="Q2035" s="39"/>
      <c r="R2035" s="6"/>
      <c r="S2035" s="8"/>
    </row>
    <row r="2036" spans="1:20" ht="11.25" outlineLevel="4" x14ac:dyDescent="0.2">
      <c r="A2036" s="10"/>
      <c r="B2036" s="116"/>
      <c r="C2036" s="117">
        <v>33</v>
      </c>
      <c r="D2036" s="118" t="s">
        <v>256</v>
      </c>
      <c r="E2036" s="119" t="s">
        <v>2429</v>
      </c>
      <c r="F2036" s="120" t="s">
        <v>2430</v>
      </c>
      <c r="G2036" s="118" t="s">
        <v>259</v>
      </c>
      <c r="H2036" s="121">
        <v>24.5</v>
      </c>
      <c r="I2036" s="122"/>
      <c r="J2036" s="123">
        <f>H2036*I2036</f>
        <v>0</v>
      </c>
      <c r="K2036" s="121">
        <v>1</v>
      </c>
      <c r="L2036" s="121">
        <f>H2036*K2036</f>
        <v>24.5</v>
      </c>
      <c r="M2036" s="121"/>
      <c r="N2036" s="121">
        <f>H2036*M2036</f>
        <v>0</v>
      </c>
      <c r="O2036" s="123">
        <v>21</v>
      </c>
      <c r="P2036" s="123">
        <f>J2036*(O2036/100)</f>
        <v>0</v>
      </c>
      <c r="Q2036" s="123">
        <f>J2036+P2036</f>
        <v>0</v>
      </c>
      <c r="R2036" s="8"/>
      <c r="S2036" s="8"/>
      <c r="T2036" s="8"/>
    </row>
    <row r="2037" spans="1:20" ht="11.25" outlineLevel="4" x14ac:dyDescent="0.2">
      <c r="A2037" s="10"/>
      <c r="B2037" s="116"/>
      <c r="C2037" s="117">
        <v>34</v>
      </c>
      <c r="D2037" s="118" t="s">
        <v>200</v>
      </c>
      <c r="E2037" s="119" t="s">
        <v>2431</v>
      </c>
      <c r="F2037" s="120" t="s">
        <v>2432</v>
      </c>
      <c r="G2037" s="118" t="s">
        <v>262</v>
      </c>
      <c r="H2037" s="121">
        <v>50</v>
      </c>
      <c r="I2037" s="122"/>
      <c r="J2037" s="123">
        <f>H2037*I2037</f>
        <v>0</v>
      </c>
      <c r="K2037" s="121">
        <v>1E-4</v>
      </c>
      <c r="L2037" s="121">
        <f>H2037*K2037</f>
        <v>5.0000000000000001E-3</v>
      </c>
      <c r="M2037" s="121"/>
      <c r="N2037" s="121">
        <f>H2037*M2037</f>
        <v>0</v>
      </c>
      <c r="O2037" s="123">
        <v>21</v>
      </c>
      <c r="P2037" s="123">
        <f>J2037*(O2037/100)</f>
        <v>0</v>
      </c>
      <c r="Q2037" s="123">
        <f>J2037+P2037</f>
        <v>0</v>
      </c>
      <c r="R2037" s="8"/>
      <c r="S2037" s="8"/>
      <c r="T2037" s="8"/>
    </row>
    <row r="2038" spans="1:20" ht="11.25" outlineLevel="4" x14ac:dyDescent="0.2">
      <c r="A2038" s="10"/>
      <c r="B2038" s="116"/>
      <c r="C2038" s="117">
        <v>35</v>
      </c>
      <c r="D2038" s="118" t="s">
        <v>256</v>
      </c>
      <c r="E2038" s="119" t="s">
        <v>2433</v>
      </c>
      <c r="F2038" s="120" t="s">
        <v>2434</v>
      </c>
      <c r="G2038" s="118" t="s">
        <v>262</v>
      </c>
      <c r="H2038" s="121">
        <v>60</v>
      </c>
      <c r="I2038" s="122"/>
      <c r="J2038" s="123">
        <f>H2038*I2038</f>
        <v>0</v>
      </c>
      <c r="K2038" s="121">
        <v>2.9999999999999997E-4</v>
      </c>
      <c r="L2038" s="121">
        <f>H2038*K2038</f>
        <v>1.7999999999999999E-2</v>
      </c>
      <c r="M2038" s="121"/>
      <c r="N2038" s="121">
        <f>H2038*M2038</f>
        <v>0</v>
      </c>
      <c r="O2038" s="123">
        <v>21</v>
      </c>
      <c r="P2038" s="123">
        <f>J2038*(O2038/100)</f>
        <v>0</v>
      </c>
      <c r="Q2038" s="123">
        <f>J2038+P2038</f>
        <v>0</v>
      </c>
      <c r="R2038" s="8"/>
      <c r="S2038" s="8"/>
      <c r="T2038" s="8"/>
    </row>
    <row r="2039" spans="1:20" ht="11.25" outlineLevel="4" x14ac:dyDescent="0.2">
      <c r="A2039" s="10"/>
      <c r="B2039" s="116"/>
      <c r="C2039" s="117">
        <v>36</v>
      </c>
      <c r="D2039" s="118" t="s">
        <v>1187</v>
      </c>
      <c r="E2039" s="119" t="s">
        <v>2435</v>
      </c>
      <c r="F2039" s="120" t="s">
        <v>2436</v>
      </c>
      <c r="G2039" s="118" t="s">
        <v>332</v>
      </c>
      <c r="H2039" s="121">
        <v>1</v>
      </c>
      <c r="I2039" s="122"/>
      <c r="J2039" s="123">
        <f>H2039*I2039</f>
        <v>0</v>
      </c>
      <c r="K2039" s="121">
        <v>0.01</v>
      </c>
      <c r="L2039" s="121">
        <f>H2039*K2039</f>
        <v>0.01</v>
      </c>
      <c r="M2039" s="121"/>
      <c r="N2039" s="121">
        <f>H2039*M2039</f>
        <v>0</v>
      </c>
      <c r="O2039" s="123">
        <v>21</v>
      </c>
      <c r="P2039" s="123">
        <f>J2039*(O2039/100)</f>
        <v>0</v>
      </c>
      <c r="Q2039" s="123">
        <f>J2039+P2039</f>
        <v>0</v>
      </c>
      <c r="R2039" s="8"/>
      <c r="S2039" s="8"/>
      <c r="T2039" s="8"/>
    </row>
    <row r="2040" spans="1:20" outlineLevel="4" x14ac:dyDescent="0.15">
      <c r="B2040" s="6"/>
      <c r="C2040" s="6"/>
      <c r="D2040" s="6"/>
      <c r="E2040" s="6"/>
      <c r="F2040" s="6"/>
      <c r="G2040" s="6"/>
      <c r="H2040" s="6"/>
      <c r="I2040" s="8"/>
      <c r="J2040" s="8"/>
      <c r="K2040" s="6"/>
      <c r="L2040" s="6"/>
      <c r="M2040" s="6"/>
      <c r="N2040" s="6"/>
      <c r="O2040" s="6"/>
      <c r="P2040" s="8"/>
      <c r="Q2040" s="8"/>
    </row>
    <row r="2041" spans="1:20" ht="10.5" outlineLevel="3" x14ac:dyDescent="0.15">
      <c r="A2041" s="73" t="s">
        <v>151</v>
      </c>
      <c r="B2041" s="109">
        <v>4</v>
      </c>
      <c r="C2041" s="110"/>
      <c r="D2041" s="111" t="s">
        <v>199</v>
      </c>
      <c r="E2041" s="111"/>
      <c r="F2041" s="112" t="s">
        <v>152</v>
      </c>
      <c r="G2041" s="111"/>
      <c r="H2041" s="113"/>
      <c r="I2041" s="114"/>
      <c r="J2041" s="75">
        <f>SUBTOTAL(9,J2042:J2056)</f>
        <v>0</v>
      </c>
      <c r="K2041" s="113"/>
      <c r="L2041" s="76">
        <f>SUBTOTAL(9,L2042:L2056)</f>
        <v>11.144508</v>
      </c>
      <c r="M2041" s="113"/>
      <c r="N2041" s="76">
        <f>SUBTOTAL(9,N2042:N2056)</f>
        <v>0</v>
      </c>
      <c r="O2041" s="115"/>
      <c r="P2041" s="75">
        <f>SUBTOTAL(9,P2042:P2056)</f>
        <v>0</v>
      </c>
      <c r="Q2041" s="75">
        <f>SUBTOTAL(9,Q2042:Q2056)</f>
        <v>0</v>
      </c>
      <c r="R2041" s="6"/>
      <c r="S2041" s="8"/>
      <c r="T2041" s="8"/>
    </row>
    <row r="2042" spans="1:20" ht="11.25" outlineLevel="4" x14ac:dyDescent="0.2">
      <c r="A2042" s="10"/>
      <c r="B2042" s="116"/>
      <c r="C2042" s="117">
        <v>37</v>
      </c>
      <c r="D2042" s="118" t="s">
        <v>1187</v>
      </c>
      <c r="E2042" s="119" t="s">
        <v>2437</v>
      </c>
      <c r="F2042" s="120" t="s">
        <v>2438</v>
      </c>
      <c r="G2042" s="118" t="s">
        <v>535</v>
      </c>
      <c r="H2042" s="121">
        <v>1</v>
      </c>
      <c r="I2042" s="122"/>
      <c r="J2042" s="123">
        <f t="shared" ref="J2042:J2051" si="165">H2042*I2042</f>
        <v>0</v>
      </c>
      <c r="K2042" s="121"/>
      <c r="L2042" s="121">
        <f t="shared" ref="L2042:L2051" si="166">H2042*K2042</f>
        <v>0</v>
      </c>
      <c r="M2042" s="121"/>
      <c r="N2042" s="121">
        <f t="shared" ref="N2042:N2051" si="167">H2042*M2042</f>
        <v>0</v>
      </c>
      <c r="O2042" s="123">
        <v>21</v>
      </c>
      <c r="P2042" s="123">
        <f t="shared" ref="P2042:P2051" si="168">J2042*(O2042/100)</f>
        <v>0</v>
      </c>
      <c r="Q2042" s="123">
        <f t="shared" ref="Q2042:Q2051" si="169">J2042+P2042</f>
        <v>0</v>
      </c>
      <c r="R2042" s="8"/>
      <c r="S2042" s="8"/>
      <c r="T2042" s="8"/>
    </row>
    <row r="2043" spans="1:20" ht="11.25" outlineLevel="4" x14ac:dyDescent="0.2">
      <c r="A2043" s="10"/>
      <c r="B2043" s="116"/>
      <c r="C2043" s="117">
        <v>38</v>
      </c>
      <c r="D2043" s="118" t="s">
        <v>1187</v>
      </c>
      <c r="E2043" s="119" t="s">
        <v>2439</v>
      </c>
      <c r="F2043" s="120" t="s">
        <v>2440</v>
      </c>
      <c r="G2043" s="118" t="s">
        <v>535</v>
      </c>
      <c r="H2043" s="121">
        <v>1</v>
      </c>
      <c r="I2043" s="122"/>
      <c r="J2043" s="123">
        <f t="shared" si="165"/>
        <v>0</v>
      </c>
      <c r="K2043" s="121"/>
      <c r="L2043" s="121">
        <f t="shared" si="166"/>
        <v>0</v>
      </c>
      <c r="M2043" s="121"/>
      <c r="N2043" s="121">
        <f t="shared" si="167"/>
        <v>0</v>
      </c>
      <c r="O2043" s="123">
        <v>21</v>
      </c>
      <c r="P2043" s="123">
        <f t="shared" si="168"/>
        <v>0</v>
      </c>
      <c r="Q2043" s="123">
        <f t="shared" si="169"/>
        <v>0</v>
      </c>
      <c r="R2043" s="8"/>
      <c r="S2043" s="8"/>
      <c r="T2043" s="8"/>
    </row>
    <row r="2044" spans="1:20" ht="11.25" outlineLevel="4" x14ac:dyDescent="0.2">
      <c r="A2044" s="10"/>
      <c r="B2044" s="116"/>
      <c r="C2044" s="117">
        <v>39</v>
      </c>
      <c r="D2044" s="118" t="s">
        <v>200</v>
      </c>
      <c r="E2044" s="119" t="s">
        <v>2441</v>
      </c>
      <c r="F2044" s="120" t="s">
        <v>2442</v>
      </c>
      <c r="G2044" s="118" t="s">
        <v>338</v>
      </c>
      <c r="H2044" s="121">
        <v>24</v>
      </c>
      <c r="I2044" s="122"/>
      <c r="J2044" s="123">
        <f t="shared" si="165"/>
        <v>0</v>
      </c>
      <c r="K2044" s="121"/>
      <c r="L2044" s="121">
        <f t="shared" si="166"/>
        <v>0</v>
      </c>
      <c r="M2044" s="121"/>
      <c r="N2044" s="121">
        <f t="shared" si="167"/>
        <v>0</v>
      </c>
      <c r="O2044" s="123">
        <v>21</v>
      </c>
      <c r="P2044" s="123">
        <f t="shared" si="168"/>
        <v>0</v>
      </c>
      <c r="Q2044" s="123">
        <f t="shared" si="169"/>
        <v>0</v>
      </c>
      <c r="R2044" s="8"/>
      <c r="S2044" s="8"/>
      <c r="T2044" s="8"/>
    </row>
    <row r="2045" spans="1:20" ht="11.25" outlineLevel="4" x14ac:dyDescent="0.2">
      <c r="A2045" s="10"/>
      <c r="B2045" s="116"/>
      <c r="C2045" s="117">
        <v>40</v>
      </c>
      <c r="D2045" s="118" t="s">
        <v>256</v>
      </c>
      <c r="E2045" s="119" t="s">
        <v>2443</v>
      </c>
      <c r="F2045" s="120" t="s">
        <v>2444</v>
      </c>
      <c r="G2045" s="118" t="s">
        <v>338</v>
      </c>
      <c r="H2045" s="121">
        <v>26.4</v>
      </c>
      <c r="I2045" s="122"/>
      <c r="J2045" s="123">
        <f t="shared" si="165"/>
        <v>0</v>
      </c>
      <c r="K2045" s="121">
        <v>2.7E-4</v>
      </c>
      <c r="L2045" s="121">
        <f t="shared" si="166"/>
        <v>7.1279999999999998E-3</v>
      </c>
      <c r="M2045" s="121"/>
      <c r="N2045" s="121">
        <f t="shared" si="167"/>
        <v>0</v>
      </c>
      <c r="O2045" s="123">
        <v>21</v>
      </c>
      <c r="P2045" s="123">
        <f t="shared" si="168"/>
        <v>0</v>
      </c>
      <c r="Q2045" s="123">
        <f t="shared" si="169"/>
        <v>0</v>
      </c>
      <c r="R2045" s="8"/>
      <c r="S2045" s="8"/>
      <c r="T2045" s="8"/>
    </row>
    <row r="2046" spans="1:20" ht="11.25" outlineLevel="4" x14ac:dyDescent="0.2">
      <c r="A2046" s="10"/>
      <c r="B2046" s="116"/>
      <c r="C2046" s="117">
        <v>41</v>
      </c>
      <c r="D2046" s="118" t="s">
        <v>200</v>
      </c>
      <c r="E2046" s="119" t="s">
        <v>2445</v>
      </c>
      <c r="F2046" s="120" t="s">
        <v>2446</v>
      </c>
      <c r="G2046" s="118" t="s">
        <v>338</v>
      </c>
      <c r="H2046" s="121">
        <v>24</v>
      </c>
      <c r="I2046" s="122"/>
      <c r="J2046" s="123">
        <f t="shared" si="165"/>
        <v>0</v>
      </c>
      <c r="K2046" s="121"/>
      <c r="L2046" s="121">
        <f t="shared" si="166"/>
        <v>0</v>
      </c>
      <c r="M2046" s="121"/>
      <c r="N2046" s="121">
        <f t="shared" si="167"/>
        <v>0</v>
      </c>
      <c r="O2046" s="123">
        <v>21</v>
      </c>
      <c r="P2046" s="123">
        <f t="shared" si="168"/>
        <v>0</v>
      </c>
      <c r="Q2046" s="123">
        <f t="shared" si="169"/>
        <v>0</v>
      </c>
      <c r="R2046" s="8"/>
      <c r="S2046" s="8"/>
      <c r="T2046" s="8"/>
    </row>
    <row r="2047" spans="1:20" ht="11.25" outlineLevel="4" x14ac:dyDescent="0.2">
      <c r="A2047" s="10"/>
      <c r="B2047" s="116"/>
      <c r="C2047" s="117">
        <v>42</v>
      </c>
      <c r="D2047" s="118" t="s">
        <v>200</v>
      </c>
      <c r="E2047" s="119" t="s">
        <v>2447</v>
      </c>
      <c r="F2047" s="120" t="s">
        <v>2448</v>
      </c>
      <c r="G2047" s="118" t="s">
        <v>338</v>
      </c>
      <c r="H2047" s="121">
        <v>24</v>
      </c>
      <c r="I2047" s="122"/>
      <c r="J2047" s="123">
        <f t="shared" si="165"/>
        <v>0</v>
      </c>
      <c r="K2047" s="121">
        <v>1.9000000000000001E-4</v>
      </c>
      <c r="L2047" s="121">
        <f t="shared" si="166"/>
        <v>4.5599999999999998E-3</v>
      </c>
      <c r="M2047" s="121"/>
      <c r="N2047" s="121">
        <f t="shared" si="167"/>
        <v>0</v>
      </c>
      <c r="O2047" s="123">
        <v>21</v>
      </c>
      <c r="P2047" s="123">
        <f t="shared" si="168"/>
        <v>0</v>
      </c>
      <c r="Q2047" s="123">
        <f t="shared" si="169"/>
        <v>0</v>
      </c>
      <c r="R2047" s="8"/>
      <c r="S2047" s="8"/>
      <c r="T2047" s="8"/>
    </row>
    <row r="2048" spans="1:20" ht="11.25" outlineLevel="4" x14ac:dyDescent="0.2">
      <c r="A2048" s="10"/>
      <c r="B2048" s="116"/>
      <c r="C2048" s="117">
        <v>43</v>
      </c>
      <c r="D2048" s="118" t="s">
        <v>200</v>
      </c>
      <c r="E2048" s="119" t="s">
        <v>2449</v>
      </c>
      <c r="F2048" s="120" t="s">
        <v>2450</v>
      </c>
      <c r="G2048" s="118" t="s">
        <v>338</v>
      </c>
      <c r="H2048" s="121">
        <v>24</v>
      </c>
      <c r="I2048" s="122"/>
      <c r="J2048" s="123">
        <f t="shared" si="165"/>
        <v>0</v>
      </c>
      <c r="K2048" s="121">
        <v>9.0000000000000006E-5</v>
      </c>
      <c r="L2048" s="121">
        <f t="shared" si="166"/>
        <v>2.16E-3</v>
      </c>
      <c r="M2048" s="121"/>
      <c r="N2048" s="121">
        <f t="shared" si="167"/>
        <v>0</v>
      </c>
      <c r="O2048" s="123">
        <v>21</v>
      </c>
      <c r="P2048" s="123">
        <f t="shared" si="168"/>
        <v>0</v>
      </c>
      <c r="Q2048" s="123">
        <f t="shared" si="169"/>
        <v>0</v>
      </c>
      <c r="R2048" s="8"/>
      <c r="S2048" s="8"/>
      <c r="T2048" s="8"/>
    </row>
    <row r="2049" spans="1:20" ht="22.5" outlineLevel="4" x14ac:dyDescent="0.2">
      <c r="A2049" s="10"/>
      <c r="B2049" s="116"/>
      <c r="C2049" s="117">
        <v>44</v>
      </c>
      <c r="D2049" s="118" t="s">
        <v>200</v>
      </c>
      <c r="E2049" s="119" t="s">
        <v>2451</v>
      </c>
      <c r="F2049" s="120" t="s">
        <v>2452</v>
      </c>
      <c r="G2049" s="118" t="s">
        <v>332</v>
      </c>
      <c r="H2049" s="121">
        <v>1</v>
      </c>
      <c r="I2049" s="122"/>
      <c r="J2049" s="123">
        <f t="shared" si="165"/>
        <v>0</v>
      </c>
      <c r="K2049" s="121">
        <v>0.43786000000000003</v>
      </c>
      <c r="L2049" s="121">
        <f t="shared" si="166"/>
        <v>0.43786000000000003</v>
      </c>
      <c r="M2049" s="121"/>
      <c r="N2049" s="121">
        <f t="shared" si="167"/>
        <v>0</v>
      </c>
      <c r="O2049" s="123">
        <v>21</v>
      </c>
      <c r="P2049" s="123">
        <f t="shared" si="168"/>
        <v>0</v>
      </c>
      <c r="Q2049" s="123">
        <f t="shared" si="169"/>
        <v>0</v>
      </c>
      <c r="R2049" s="8"/>
      <c r="S2049" s="8"/>
      <c r="T2049" s="8"/>
    </row>
    <row r="2050" spans="1:20" ht="11.25" outlineLevel="4" x14ac:dyDescent="0.2">
      <c r="A2050" s="10"/>
      <c r="B2050" s="116"/>
      <c r="C2050" s="117">
        <v>45</v>
      </c>
      <c r="D2050" s="118" t="s">
        <v>256</v>
      </c>
      <c r="E2050" s="119" t="s">
        <v>2453</v>
      </c>
      <c r="F2050" s="120" t="s">
        <v>2454</v>
      </c>
      <c r="G2050" s="118" t="s">
        <v>332</v>
      </c>
      <c r="H2050" s="121">
        <v>1</v>
      </c>
      <c r="I2050" s="122"/>
      <c r="J2050" s="123">
        <f t="shared" si="165"/>
        <v>0</v>
      </c>
      <c r="K2050" s="121">
        <v>8.4000000000000005E-2</v>
      </c>
      <c r="L2050" s="121">
        <f t="shared" si="166"/>
        <v>8.4000000000000005E-2</v>
      </c>
      <c r="M2050" s="121"/>
      <c r="N2050" s="121">
        <f t="shared" si="167"/>
        <v>0</v>
      </c>
      <c r="O2050" s="123">
        <v>21</v>
      </c>
      <c r="P2050" s="123">
        <f t="shared" si="168"/>
        <v>0</v>
      </c>
      <c r="Q2050" s="123">
        <f t="shared" si="169"/>
        <v>0</v>
      </c>
      <c r="R2050" s="8"/>
      <c r="S2050" s="8"/>
      <c r="T2050" s="8"/>
    </row>
    <row r="2051" spans="1:20" ht="11.25" outlineLevel="4" x14ac:dyDescent="0.2">
      <c r="A2051" s="10"/>
      <c r="B2051" s="116"/>
      <c r="C2051" s="117">
        <v>46</v>
      </c>
      <c r="D2051" s="118" t="s">
        <v>200</v>
      </c>
      <c r="E2051" s="119" t="s">
        <v>234</v>
      </c>
      <c r="F2051" s="120" t="s">
        <v>235</v>
      </c>
      <c r="G2051" s="118" t="s">
        <v>203</v>
      </c>
      <c r="H2051" s="121">
        <v>5.3044000000000002</v>
      </c>
      <c r="I2051" s="122"/>
      <c r="J2051" s="123">
        <f t="shared" si="165"/>
        <v>0</v>
      </c>
      <c r="K2051" s="121"/>
      <c r="L2051" s="121">
        <f t="shared" si="166"/>
        <v>0</v>
      </c>
      <c r="M2051" s="121"/>
      <c r="N2051" s="121">
        <f t="shared" si="167"/>
        <v>0</v>
      </c>
      <c r="O2051" s="123">
        <v>21</v>
      </c>
      <c r="P2051" s="123">
        <f t="shared" si="168"/>
        <v>0</v>
      </c>
      <c r="Q2051" s="123">
        <f t="shared" si="169"/>
        <v>0</v>
      </c>
      <c r="R2051" s="8"/>
      <c r="S2051" s="8"/>
      <c r="T2051" s="8"/>
    </row>
    <row r="2052" spans="1:20" ht="9.75" outlineLevel="5" x14ac:dyDescent="0.2">
      <c r="A2052" s="124"/>
      <c r="B2052" s="125"/>
      <c r="C2052" s="125"/>
      <c r="D2052" s="126"/>
      <c r="E2052" s="131" t="s">
        <v>17</v>
      </c>
      <c r="F2052" s="127" t="s">
        <v>2359</v>
      </c>
      <c r="G2052" s="126"/>
      <c r="H2052" s="128">
        <v>7</v>
      </c>
      <c r="I2052" s="129"/>
      <c r="J2052" s="130"/>
      <c r="K2052" s="128"/>
      <c r="L2052" s="128"/>
      <c r="M2052" s="128"/>
      <c r="N2052" s="128"/>
      <c r="O2052" s="130"/>
      <c r="P2052" s="130"/>
      <c r="Q2052" s="130"/>
      <c r="R2052" s="6"/>
      <c r="S2052" s="8"/>
    </row>
    <row r="2053" spans="1:20" ht="9.75" outlineLevel="5" x14ac:dyDescent="0.2">
      <c r="A2053" s="124"/>
      <c r="B2053" s="125"/>
      <c r="C2053" s="125"/>
      <c r="D2053" s="126"/>
      <c r="E2053" s="131"/>
      <c r="F2053" s="127" t="s">
        <v>2455</v>
      </c>
      <c r="G2053" s="126"/>
      <c r="H2053" s="128">
        <v>-1.6955999999999998</v>
      </c>
      <c r="I2053" s="129"/>
      <c r="J2053" s="130"/>
      <c r="K2053" s="128"/>
      <c r="L2053" s="128"/>
      <c r="M2053" s="128"/>
      <c r="N2053" s="128"/>
      <c r="O2053" s="130"/>
      <c r="P2053" s="130"/>
      <c r="Q2053" s="130"/>
      <c r="R2053" s="6"/>
      <c r="S2053" s="8"/>
    </row>
    <row r="2054" spans="1:20" ht="7.5" customHeight="1" outlineLevel="5" x14ac:dyDescent="0.15">
      <c r="A2054" s="8"/>
      <c r="B2054" s="80"/>
      <c r="C2054" s="79"/>
      <c r="D2054" s="82"/>
      <c r="E2054" s="37"/>
      <c r="F2054" s="83"/>
      <c r="G2054" s="82"/>
      <c r="H2054" s="84"/>
      <c r="I2054" s="86"/>
      <c r="J2054" s="39"/>
      <c r="K2054" s="43"/>
      <c r="L2054" s="43"/>
      <c r="M2054" s="43"/>
      <c r="N2054" s="43"/>
      <c r="O2054" s="39"/>
      <c r="P2054" s="39"/>
      <c r="Q2054" s="39"/>
      <c r="R2054" s="6"/>
      <c r="S2054" s="8"/>
    </row>
    <row r="2055" spans="1:20" ht="11.25" outlineLevel="4" x14ac:dyDescent="0.2">
      <c r="A2055" s="10"/>
      <c r="B2055" s="116"/>
      <c r="C2055" s="117">
        <v>47</v>
      </c>
      <c r="D2055" s="118" t="s">
        <v>256</v>
      </c>
      <c r="E2055" s="119" t="s">
        <v>2429</v>
      </c>
      <c r="F2055" s="120" t="s">
        <v>2430</v>
      </c>
      <c r="G2055" s="118" t="s">
        <v>259</v>
      </c>
      <c r="H2055" s="121">
        <v>10.6088</v>
      </c>
      <c r="I2055" s="122"/>
      <c r="J2055" s="123">
        <f>H2055*I2055</f>
        <v>0</v>
      </c>
      <c r="K2055" s="121">
        <v>1</v>
      </c>
      <c r="L2055" s="121">
        <f>H2055*K2055</f>
        <v>10.6088</v>
      </c>
      <c r="M2055" s="121"/>
      <c r="N2055" s="121">
        <f>H2055*M2055</f>
        <v>0</v>
      </c>
      <c r="O2055" s="123">
        <v>21</v>
      </c>
      <c r="P2055" s="123">
        <f>J2055*(O2055/100)</f>
        <v>0</v>
      </c>
      <c r="Q2055" s="123">
        <f>J2055+P2055</f>
        <v>0</v>
      </c>
      <c r="R2055" s="8"/>
      <c r="S2055" s="8"/>
      <c r="T2055" s="8"/>
    </row>
    <row r="2056" spans="1:20" outlineLevel="4" x14ac:dyDescent="0.15">
      <c r="B2056" s="6"/>
      <c r="C2056" s="6"/>
      <c r="D2056" s="6"/>
      <c r="E2056" s="6"/>
      <c r="F2056" s="6"/>
      <c r="G2056" s="6"/>
      <c r="H2056" s="6"/>
      <c r="I2056" s="8"/>
      <c r="J2056" s="8"/>
      <c r="K2056" s="6"/>
      <c r="L2056" s="6"/>
      <c r="M2056" s="6"/>
      <c r="N2056" s="6"/>
      <c r="O2056" s="6"/>
      <c r="P2056" s="8"/>
      <c r="Q2056" s="8"/>
    </row>
    <row r="2057" spans="1:20" ht="10.5" outlineLevel="3" x14ac:dyDescent="0.15">
      <c r="A2057" s="73" t="s">
        <v>153</v>
      </c>
      <c r="B2057" s="109">
        <v>4</v>
      </c>
      <c r="C2057" s="110"/>
      <c r="D2057" s="111" t="s">
        <v>199</v>
      </c>
      <c r="E2057" s="111"/>
      <c r="F2057" s="112" t="s">
        <v>154</v>
      </c>
      <c r="G2057" s="111"/>
      <c r="H2057" s="113"/>
      <c r="I2057" s="114"/>
      <c r="J2057" s="75">
        <f>SUBTOTAL(9,J2058:J2073)</f>
        <v>0</v>
      </c>
      <c r="K2057" s="113"/>
      <c r="L2057" s="76">
        <f>SUBTOTAL(9,L2058:L2073)</f>
        <v>0</v>
      </c>
      <c r="M2057" s="113"/>
      <c r="N2057" s="76">
        <f>SUBTOTAL(9,N2058:N2073)</f>
        <v>0</v>
      </c>
      <c r="O2057" s="115"/>
      <c r="P2057" s="75">
        <f>SUBTOTAL(9,P2058:P2073)</f>
        <v>0</v>
      </c>
      <c r="Q2057" s="75">
        <f>SUBTOTAL(9,Q2058:Q2073)</f>
        <v>0</v>
      </c>
      <c r="R2057" s="6"/>
      <c r="S2057" s="8"/>
      <c r="T2057" s="8"/>
    </row>
    <row r="2058" spans="1:20" ht="11.25" outlineLevel="4" x14ac:dyDescent="0.2">
      <c r="A2058" s="10"/>
      <c r="B2058" s="116"/>
      <c r="C2058" s="117">
        <v>48</v>
      </c>
      <c r="D2058" s="118" t="s">
        <v>1187</v>
      </c>
      <c r="E2058" s="119" t="s">
        <v>1239</v>
      </c>
      <c r="F2058" s="120" t="s">
        <v>2456</v>
      </c>
      <c r="G2058" s="118" t="s">
        <v>332</v>
      </c>
      <c r="H2058" s="121">
        <v>1</v>
      </c>
      <c r="I2058" s="122"/>
      <c r="J2058" s="123">
        <f t="shared" ref="J2058:J2072" si="170">H2058*I2058</f>
        <v>0</v>
      </c>
      <c r="K2058" s="121"/>
      <c r="L2058" s="121">
        <f t="shared" ref="L2058:L2072" si="171">H2058*K2058</f>
        <v>0</v>
      </c>
      <c r="M2058" s="121"/>
      <c r="N2058" s="121">
        <f t="shared" ref="N2058:N2072" si="172">H2058*M2058</f>
        <v>0</v>
      </c>
      <c r="O2058" s="123">
        <v>21</v>
      </c>
      <c r="P2058" s="123">
        <f t="shared" ref="P2058:P2072" si="173">J2058*(O2058/100)</f>
        <v>0</v>
      </c>
      <c r="Q2058" s="123">
        <f t="shared" ref="Q2058:Q2072" si="174">J2058+P2058</f>
        <v>0</v>
      </c>
      <c r="R2058" s="8"/>
      <c r="S2058" s="8"/>
      <c r="T2058" s="8"/>
    </row>
    <row r="2059" spans="1:20" ht="11.25" outlineLevel="4" x14ac:dyDescent="0.2">
      <c r="A2059" s="10"/>
      <c r="B2059" s="116"/>
      <c r="C2059" s="117">
        <v>49</v>
      </c>
      <c r="D2059" s="118" t="s">
        <v>1187</v>
      </c>
      <c r="E2059" s="119" t="s">
        <v>1241</v>
      </c>
      <c r="F2059" s="120" t="s">
        <v>2457</v>
      </c>
      <c r="G2059" s="118" t="s">
        <v>332</v>
      </c>
      <c r="H2059" s="121">
        <v>1</v>
      </c>
      <c r="I2059" s="122"/>
      <c r="J2059" s="123">
        <f t="shared" si="170"/>
        <v>0</v>
      </c>
      <c r="K2059" s="121"/>
      <c r="L2059" s="121">
        <f t="shared" si="171"/>
        <v>0</v>
      </c>
      <c r="M2059" s="121"/>
      <c r="N2059" s="121">
        <f t="shared" si="172"/>
        <v>0</v>
      </c>
      <c r="O2059" s="123">
        <v>21</v>
      </c>
      <c r="P2059" s="123">
        <f t="shared" si="173"/>
        <v>0</v>
      </c>
      <c r="Q2059" s="123">
        <f t="shared" si="174"/>
        <v>0</v>
      </c>
      <c r="R2059" s="8"/>
      <c r="S2059" s="8"/>
      <c r="T2059" s="8"/>
    </row>
    <row r="2060" spans="1:20" ht="11.25" outlineLevel="4" x14ac:dyDescent="0.2">
      <c r="A2060" s="10"/>
      <c r="B2060" s="116"/>
      <c r="C2060" s="117">
        <v>50</v>
      </c>
      <c r="D2060" s="118" t="s">
        <v>1187</v>
      </c>
      <c r="E2060" s="119" t="s">
        <v>1243</v>
      </c>
      <c r="F2060" s="120" t="s">
        <v>1244</v>
      </c>
      <c r="G2060" s="118" t="s">
        <v>338</v>
      </c>
      <c r="H2060" s="121">
        <v>13</v>
      </c>
      <c r="I2060" s="122"/>
      <c r="J2060" s="123">
        <f t="shared" si="170"/>
        <v>0</v>
      </c>
      <c r="K2060" s="121"/>
      <c r="L2060" s="121">
        <f t="shared" si="171"/>
        <v>0</v>
      </c>
      <c r="M2060" s="121"/>
      <c r="N2060" s="121">
        <f t="shared" si="172"/>
        <v>0</v>
      </c>
      <c r="O2060" s="123">
        <v>21</v>
      </c>
      <c r="P2060" s="123">
        <f t="shared" si="173"/>
        <v>0</v>
      </c>
      <c r="Q2060" s="123">
        <f t="shared" si="174"/>
        <v>0</v>
      </c>
      <c r="R2060" s="8"/>
      <c r="S2060" s="8"/>
      <c r="T2060" s="8"/>
    </row>
    <row r="2061" spans="1:20" ht="11.25" outlineLevel="4" x14ac:dyDescent="0.2">
      <c r="A2061" s="10"/>
      <c r="B2061" s="116"/>
      <c r="C2061" s="117">
        <v>51</v>
      </c>
      <c r="D2061" s="118" t="s">
        <v>1187</v>
      </c>
      <c r="E2061" s="119" t="s">
        <v>1245</v>
      </c>
      <c r="F2061" s="120" t="s">
        <v>1246</v>
      </c>
      <c r="G2061" s="118" t="s">
        <v>338</v>
      </c>
      <c r="H2061" s="121">
        <v>13</v>
      </c>
      <c r="I2061" s="122"/>
      <c r="J2061" s="123">
        <f t="shared" si="170"/>
        <v>0</v>
      </c>
      <c r="K2061" s="121"/>
      <c r="L2061" s="121">
        <f t="shared" si="171"/>
        <v>0</v>
      </c>
      <c r="M2061" s="121"/>
      <c r="N2061" s="121">
        <f t="shared" si="172"/>
        <v>0</v>
      </c>
      <c r="O2061" s="123">
        <v>21</v>
      </c>
      <c r="P2061" s="123">
        <f t="shared" si="173"/>
        <v>0</v>
      </c>
      <c r="Q2061" s="123">
        <f t="shared" si="174"/>
        <v>0</v>
      </c>
      <c r="R2061" s="8"/>
      <c r="S2061" s="8"/>
      <c r="T2061" s="8"/>
    </row>
    <row r="2062" spans="1:20" ht="11.25" outlineLevel="4" x14ac:dyDescent="0.2">
      <c r="A2062" s="10"/>
      <c r="B2062" s="116"/>
      <c r="C2062" s="117">
        <v>52</v>
      </c>
      <c r="D2062" s="118" t="s">
        <v>1187</v>
      </c>
      <c r="E2062" s="119" t="s">
        <v>1247</v>
      </c>
      <c r="F2062" s="120" t="s">
        <v>2458</v>
      </c>
      <c r="G2062" s="118" t="s">
        <v>332</v>
      </c>
      <c r="H2062" s="121">
        <v>1</v>
      </c>
      <c r="I2062" s="122"/>
      <c r="J2062" s="123">
        <f t="shared" si="170"/>
        <v>0</v>
      </c>
      <c r="K2062" s="121"/>
      <c r="L2062" s="121">
        <f t="shared" si="171"/>
        <v>0</v>
      </c>
      <c r="M2062" s="121"/>
      <c r="N2062" s="121">
        <f t="shared" si="172"/>
        <v>0</v>
      </c>
      <c r="O2062" s="123">
        <v>21</v>
      </c>
      <c r="P2062" s="123">
        <f t="shared" si="173"/>
        <v>0</v>
      </c>
      <c r="Q2062" s="123">
        <f t="shared" si="174"/>
        <v>0</v>
      </c>
      <c r="R2062" s="8"/>
      <c r="S2062" s="8"/>
      <c r="T2062" s="8"/>
    </row>
    <row r="2063" spans="1:20" ht="11.25" outlineLevel="4" x14ac:dyDescent="0.2">
      <c r="A2063" s="10"/>
      <c r="B2063" s="116"/>
      <c r="C2063" s="117">
        <v>53</v>
      </c>
      <c r="D2063" s="118" t="s">
        <v>1187</v>
      </c>
      <c r="E2063" s="119" t="s">
        <v>1249</v>
      </c>
      <c r="F2063" s="120" t="s">
        <v>2459</v>
      </c>
      <c r="G2063" s="118" t="s">
        <v>332</v>
      </c>
      <c r="H2063" s="121">
        <v>1</v>
      </c>
      <c r="I2063" s="122"/>
      <c r="J2063" s="123">
        <f t="shared" si="170"/>
        <v>0</v>
      </c>
      <c r="K2063" s="121"/>
      <c r="L2063" s="121">
        <f t="shared" si="171"/>
        <v>0</v>
      </c>
      <c r="M2063" s="121"/>
      <c r="N2063" s="121">
        <f t="shared" si="172"/>
        <v>0</v>
      </c>
      <c r="O2063" s="123">
        <v>21</v>
      </c>
      <c r="P2063" s="123">
        <f t="shared" si="173"/>
        <v>0</v>
      </c>
      <c r="Q2063" s="123">
        <f t="shared" si="174"/>
        <v>0</v>
      </c>
      <c r="R2063" s="8"/>
      <c r="S2063" s="8"/>
      <c r="T2063" s="8"/>
    </row>
    <row r="2064" spans="1:20" ht="11.25" outlineLevel="4" x14ac:dyDescent="0.2">
      <c r="A2064" s="10"/>
      <c r="B2064" s="116"/>
      <c r="C2064" s="117">
        <v>54</v>
      </c>
      <c r="D2064" s="118" t="s">
        <v>1187</v>
      </c>
      <c r="E2064" s="119" t="s">
        <v>2460</v>
      </c>
      <c r="F2064" s="120" t="s">
        <v>2461</v>
      </c>
      <c r="G2064" s="118" t="s">
        <v>332</v>
      </c>
      <c r="H2064" s="121">
        <v>1</v>
      </c>
      <c r="I2064" s="122"/>
      <c r="J2064" s="123">
        <f t="shared" si="170"/>
        <v>0</v>
      </c>
      <c r="K2064" s="121"/>
      <c r="L2064" s="121">
        <f t="shared" si="171"/>
        <v>0</v>
      </c>
      <c r="M2064" s="121"/>
      <c r="N2064" s="121">
        <f t="shared" si="172"/>
        <v>0</v>
      </c>
      <c r="O2064" s="123">
        <v>21</v>
      </c>
      <c r="P2064" s="123">
        <f t="shared" si="173"/>
        <v>0</v>
      </c>
      <c r="Q2064" s="123">
        <f t="shared" si="174"/>
        <v>0</v>
      </c>
      <c r="R2064" s="8"/>
      <c r="S2064" s="8"/>
      <c r="T2064" s="8"/>
    </row>
    <row r="2065" spans="1:20" ht="11.25" outlineLevel="4" x14ac:dyDescent="0.2">
      <c r="A2065" s="10"/>
      <c r="B2065" s="116"/>
      <c r="C2065" s="117">
        <v>55</v>
      </c>
      <c r="D2065" s="118" t="s">
        <v>1187</v>
      </c>
      <c r="E2065" s="119" t="s">
        <v>2462</v>
      </c>
      <c r="F2065" s="120" t="s">
        <v>1260</v>
      </c>
      <c r="G2065" s="118" t="s">
        <v>338</v>
      </c>
      <c r="H2065" s="121">
        <v>13</v>
      </c>
      <c r="I2065" s="122"/>
      <c r="J2065" s="123">
        <f t="shared" si="170"/>
        <v>0</v>
      </c>
      <c r="K2065" s="121"/>
      <c r="L2065" s="121">
        <f t="shared" si="171"/>
        <v>0</v>
      </c>
      <c r="M2065" s="121"/>
      <c r="N2065" s="121">
        <f t="shared" si="172"/>
        <v>0</v>
      </c>
      <c r="O2065" s="123">
        <v>21</v>
      </c>
      <c r="P2065" s="123">
        <f t="shared" si="173"/>
        <v>0</v>
      </c>
      <c r="Q2065" s="123">
        <f t="shared" si="174"/>
        <v>0</v>
      </c>
      <c r="R2065" s="8"/>
      <c r="S2065" s="8"/>
      <c r="T2065" s="8"/>
    </row>
    <row r="2066" spans="1:20" ht="11.25" outlineLevel="4" x14ac:dyDescent="0.2">
      <c r="A2066" s="10"/>
      <c r="B2066" s="116"/>
      <c r="C2066" s="117">
        <v>56</v>
      </c>
      <c r="D2066" s="118" t="s">
        <v>1187</v>
      </c>
      <c r="E2066" s="119" t="s">
        <v>2463</v>
      </c>
      <c r="F2066" s="120" t="s">
        <v>2464</v>
      </c>
      <c r="G2066" s="118" t="s">
        <v>332</v>
      </c>
      <c r="H2066" s="121">
        <v>1</v>
      </c>
      <c r="I2066" s="122"/>
      <c r="J2066" s="123">
        <f t="shared" si="170"/>
        <v>0</v>
      </c>
      <c r="K2066" s="121"/>
      <c r="L2066" s="121">
        <f t="shared" si="171"/>
        <v>0</v>
      </c>
      <c r="M2066" s="121"/>
      <c r="N2066" s="121">
        <f t="shared" si="172"/>
        <v>0</v>
      </c>
      <c r="O2066" s="123">
        <v>21</v>
      </c>
      <c r="P2066" s="123">
        <f t="shared" si="173"/>
        <v>0</v>
      </c>
      <c r="Q2066" s="123">
        <f t="shared" si="174"/>
        <v>0</v>
      </c>
      <c r="R2066" s="8"/>
      <c r="S2066" s="8"/>
      <c r="T2066" s="8"/>
    </row>
    <row r="2067" spans="1:20" ht="11.25" outlineLevel="4" x14ac:dyDescent="0.2">
      <c r="A2067" s="10"/>
      <c r="B2067" s="116"/>
      <c r="C2067" s="117">
        <v>57</v>
      </c>
      <c r="D2067" s="118" t="s">
        <v>1187</v>
      </c>
      <c r="E2067" s="119" t="s">
        <v>1273</v>
      </c>
      <c r="F2067" s="120" t="s">
        <v>1276</v>
      </c>
      <c r="G2067" s="118" t="s">
        <v>332</v>
      </c>
      <c r="H2067" s="121">
        <v>1</v>
      </c>
      <c r="I2067" s="122"/>
      <c r="J2067" s="123">
        <f t="shared" si="170"/>
        <v>0</v>
      </c>
      <c r="K2067" s="121"/>
      <c r="L2067" s="121">
        <f t="shared" si="171"/>
        <v>0</v>
      </c>
      <c r="M2067" s="121"/>
      <c r="N2067" s="121">
        <f t="shared" si="172"/>
        <v>0</v>
      </c>
      <c r="O2067" s="123">
        <v>21</v>
      </c>
      <c r="P2067" s="123">
        <f t="shared" si="173"/>
        <v>0</v>
      </c>
      <c r="Q2067" s="123">
        <f t="shared" si="174"/>
        <v>0</v>
      </c>
      <c r="R2067" s="8"/>
      <c r="S2067" s="8"/>
      <c r="T2067" s="8"/>
    </row>
    <row r="2068" spans="1:20" ht="11.25" outlineLevel="4" x14ac:dyDescent="0.2">
      <c r="A2068" s="10"/>
      <c r="B2068" s="116"/>
      <c r="C2068" s="117">
        <v>58</v>
      </c>
      <c r="D2068" s="118" t="s">
        <v>1187</v>
      </c>
      <c r="E2068" s="119" t="s">
        <v>1275</v>
      </c>
      <c r="F2068" s="120" t="s">
        <v>2465</v>
      </c>
      <c r="G2068" s="118" t="s">
        <v>332</v>
      </c>
      <c r="H2068" s="121">
        <v>1</v>
      </c>
      <c r="I2068" s="122"/>
      <c r="J2068" s="123">
        <f t="shared" si="170"/>
        <v>0</v>
      </c>
      <c r="K2068" s="121"/>
      <c r="L2068" s="121">
        <f t="shared" si="171"/>
        <v>0</v>
      </c>
      <c r="M2068" s="121"/>
      <c r="N2068" s="121">
        <f t="shared" si="172"/>
        <v>0</v>
      </c>
      <c r="O2068" s="123">
        <v>21</v>
      </c>
      <c r="P2068" s="123">
        <f t="shared" si="173"/>
        <v>0</v>
      </c>
      <c r="Q2068" s="123">
        <f t="shared" si="174"/>
        <v>0</v>
      </c>
      <c r="R2068" s="8"/>
      <c r="S2068" s="8"/>
      <c r="T2068" s="8"/>
    </row>
    <row r="2069" spans="1:20" ht="11.25" outlineLevel="4" x14ac:dyDescent="0.2">
      <c r="A2069" s="10"/>
      <c r="B2069" s="116"/>
      <c r="C2069" s="117">
        <v>59</v>
      </c>
      <c r="D2069" s="118" t="s">
        <v>1187</v>
      </c>
      <c r="E2069" s="119" t="s">
        <v>1277</v>
      </c>
      <c r="F2069" s="120" t="s">
        <v>2466</v>
      </c>
      <c r="G2069" s="118" t="s">
        <v>332</v>
      </c>
      <c r="H2069" s="121">
        <v>1</v>
      </c>
      <c r="I2069" s="122"/>
      <c r="J2069" s="123">
        <f t="shared" si="170"/>
        <v>0</v>
      </c>
      <c r="K2069" s="121"/>
      <c r="L2069" s="121">
        <f t="shared" si="171"/>
        <v>0</v>
      </c>
      <c r="M2069" s="121"/>
      <c r="N2069" s="121">
        <f t="shared" si="172"/>
        <v>0</v>
      </c>
      <c r="O2069" s="123">
        <v>21</v>
      </c>
      <c r="P2069" s="123">
        <f t="shared" si="173"/>
        <v>0</v>
      </c>
      <c r="Q2069" s="123">
        <f t="shared" si="174"/>
        <v>0</v>
      </c>
      <c r="R2069" s="8"/>
      <c r="S2069" s="8"/>
      <c r="T2069" s="8"/>
    </row>
    <row r="2070" spans="1:20" ht="11.25" outlineLevel="4" x14ac:dyDescent="0.2">
      <c r="A2070" s="10"/>
      <c r="B2070" s="116"/>
      <c r="C2070" s="117">
        <v>60</v>
      </c>
      <c r="D2070" s="118" t="s">
        <v>1187</v>
      </c>
      <c r="E2070" s="119" t="s">
        <v>2467</v>
      </c>
      <c r="F2070" s="120" t="s">
        <v>1281</v>
      </c>
      <c r="G2070" s="118" t="s">
        <v>332</v>
      </c>
      <c r="H2070" s="121">
        <v>1</v>
      </c>
      <c r="I2070" s="122"/>
      <c r="J2070" s="123">
        <f t="shared" si="170"/>
        <v>0</v>
      </c>
      <c r="K2070" s="121"/>
      <c r="L2070" s="121">
        <f t="shared" si="171"/>
        <v>0</v>
      </c>
      <c r="M2070" s="121"/>
      <c r="N2070" s="121">
        <f t="shared" si="172"/>
        <v>0</v>
      </c>
      <c r="O2070" s="123">
        <v>21</v>
      </c>
      <c r="P2070" s="123">
        <f t="shared" si="173"/>
        <v>0</v>
      </c>
      <c r="Q2070" s="123">
        <f t="shared" si="174"/>
        <v>0</v>
      </c>
      <c r="R2070" s="8"/>
      <c r="S2070" s="8"/>
      <c r="T2070" s="8"/>
    </row>
    <row r="2071" spans="1:20" ht="11.25" outlineLevel="4" x14ac:dyDescent="0.2">
      <c r="A2071" s="10"/>
      <c r="B2071" s="116"/>
      <c r="C2071" s="117">
        <v>61</v>
      </c>
      <c r="D2071" s="118" t="s">
        <v>1187</v>
      </c>
      <c r="E2071" s="119" t="s">
        <v>2468</v>
      </c>
      <c r="F2071" s="120" t="s">
        <v>1287</v>
      </c>
      <c r="G2071" s="118" t="s">
        <v>338</v>
      </c>
      <c r="H2071" s="121">
        <v>13</v>
      </c>
      <c r="I2071" s="122"/>
      <c r="J2071" s="123">
        <f t="shared" si="170"/>
        <v>0</v>
      </c>
      <c r="K2071" s="121"/>
      <c r="L2071" s="121">
        <f t="shared" si="171"/>
        <v>0</v>
      </c>
      <c r="M2071" s="121"/>
      <c r="N2071" s="121">
        <f t="shared" si="172"/>
        <v>0</v>
      </c>
      <c r="O2071" s="123">
        <v>21</v>
      </c>
      <c r="P2071" s="123">
        <f t="shared" si="173"/>
        <v>0</v>
      </c>
      <c r="Q2071" s="123">
        <f t="shared" si="174"/>
        <v>0</v>
      </c>
      <c r="R2071" s="8"/>
      <c r="S2071" s="8"/>
      <c r="T2071" s="8"/>
    </row>
    <row r="2072" spans="1:20" ht="11.25" outlineLevel="4" x14ac:dyDescent="0.2">
      <c r="A2072" s="10"/>
      <c r="B2072" s="116"/>
      <c r="C2072" s="117">
        <v>62</v>
      </c>
      <c r="D2072" s="118" t="s">
        <v>1187</v>
      </c>
      <c r="E2072" s="119" t="s">
        <v>2469</v>
      </c>
      <c r="F2072" s="120" t="s">
        <v>1289</v>
      </c>
      <c r="G2072" s="118" t="s">
        <v>332</v>
      </c>
      <c r="H2072" s="121">
        <v>1</v>
      </c>
      <c r="I2072" s="122"/>
      <c r="J2072" s="123">
        <f t="shared" si="170"/>
        <v>0</v>
      </c>
      <c r="K2072" s="121"/>
      <c r="L2072" s="121">
        <f t="shared" si="171"/>
        <v>0</v>
      </c>
      <c r="M2072" s="121"/>
      <c r="N2072" s="121">
        <f t="shared" si="172"/>
        <v>0</v>
      </c>
      <c r="O2072" s="123">
        <v>21</v>
      </c>
      <c r="P2072" s="123">
        <f t="shared" si="173"/>
        <v>0</v>
      </c>
      <c r="Q2072" s="123">
        <f t="shared" si="174"/>
        <v>0</v>
      </c>
      <c r="R2072" s="8"/>
      <c r="S2072" s="8"/>
      <c r="T2072" s="8"/>
    </row>
    <row r="2073" spans="1:20" outlineLevel="4" x14ac:dyDescent="0.15">
      <c r="B2073" s="6"/>
      <c r="C2073" s="6"/>
      <c r="D2073" s="6"/>
      <c r="E2073" s="6"/>
      <c r="F2073" s="6"/>
      <c r="G2073" s="6"/>
      <c r="H2073" s="6"/>
      <c r="I2073" s="8"/>
      <c r="J2073" s="8"/>
      <c r="K2073" s="6"/>
      <c r="L2073" s="6"/>
      <c r="M2073" s="6"/>
      <c r="N2073" s="6"/>
      <c r="O2073" s="6"/>
      <c r="P2073" s="8"/>
      <c r="Q2073" s="8"/>
    </row>
    <row r="2074" spans="1:20" ht="10.5" outlineLevel="3" x14ac:dyDescent="0.15">
      <c r="A2074" s="73" t="s">
        <v>155</v>
      </c>
      <c r="B2074" s="109">
        <v>4</v>
      </c>
      <c r="C2074" s="110"/>
      <c r="D2074" s="111" t="s">
        <v>199</v>
      </c>
      <c r="E2074" s="111"/>
      <c r="F2074" s="112" t="s">
        <v>71</v>
      </c>
      <c r="G2074" s="111"/>
      <c r="H2074" s="113"/>
      <c r="I2074" s="114"/>
      <c r="J2074" s="75">
        <f>SUBTOTAL(9,J2075:J2076)</f>
        <v>0</v>
      </c>
      <c r="K2074" s="113"/>
      <c r="L2074" s="76">
        <f>SUBTOTAL(9,L2075:L2076)</f>
        <v>0</v>
      </c>
      <c r="M2074" s="113"/>
      <c r="N2074" s="76">
        <f>SUBTOTAL(9,N2075:N2076)</f>
        <v>0</v>
      </c>
      <c r="O2074" s="115"/>
      <c r="P2074" s="75">
        <f>SUBTOTAL(9,P2075:P2076)</f>
        <v>0</v>
      </c>
      <c r="Q2074" s="75">
        <f>SUBTOTAL(9,Q2075:Q2076)</f>
        <v>0</v>
      </c>
      <c r="R2074" s="6"/>
      <c r="S2074" s="8"/>
      <c r="T2074" s="8"/>
    </row>
    <row r="2075" spans="1:20" ht="11.25" outlineLevel="4" x14ac:dyDescent="0.2">
      <c r="A2075" s="10"/>
      <c r="B2075" s="116"/>
      <c r="C2075" s="117">
        <v>63</v>
      </c>
      <c r="D2075" s="118" t="s">
        <v>200</v>
      </c>
      <c r="E2075" s="119" t="s">
        <v>2470</v>
      </c>
      <c r="F2075" s="120" t="s">
        <v>2471</v>
      </c>
      <c r="G2075" s="118" t="s">
        <v>259</v>
      </c>
      <c r="H2075" s="121">
        <v>139.08423749999997</v>
      </c>
      <c r="I2075" s="122"/>
      <c r="J2075" s="123">
        <f>H2075*I2075</f>
        <v>0</v>
      </c>
      <c r="K2075" s="121"/>
      <c r="L2075" s="121">
        <f>H2075*K2075</f>
        <v>0</v>
      </c>
      <c r="M2075" s="121"/>
      <c r="N2075" s="121">
        <f>H2075*M2075</f>
        <v>0</v>
      </c>
      <c r="O2075" s="123">
        <v>21</v>
      </c>
      <c r="P2075" s="123">
        <f>J2075*(O2075/100)</f>
        <v>0</v>
      </c>
      <c r="Q2075" s="123">
        <f>J2075+P2075</f>
        <v>0</v>
      </c>
      <c r="R2075" s="8"/>
      <c r="S2075" s="8"/>
      <c r="T2075" s="8"/>
    </row>
    <row r="2076" spans="1:20" outlineLevel="4" x14ac:dyDescent="0.15">
      <c r="B2076" s="6"/>
      <c r="C2076" s="6"/>
      <c r="D2076" s="6"/>
      <c r="E2076" s="6"/>
      <c r="F2076" s="6"/>
      <c r="G2076" s="6"/>
      <c r="H2076" s="6"/>
      <c r="I2076" s="8"/>
      <c r="J2076" s="8"/>
      <c r="K2076" s="6"/>
      <c r="L2076" s="6"/>
      <c r="M2076" s="6"/>
      <c r="N2076" s="6"/>
      <c r="O2076" s="6"/>
      <c r="P2076" s="8"/>
      <c r="Q2076" s="8"/>
    </row>
    <row r="2077" spans="1:20" ht="11.25" outlineLevel="2" x14ac:dyDescent="0.2">
      <c r="A2077" s="69" t="s">
        <v>156</v>
      </c>
      <c r="B2077" s="102">
        <v>3</v>
      </c>
      <c r="C2077" s="103"/>
      <c r="D2077" s="104" t="s">
        <v>198</v>
      </c>
      <c r="E2077" s="104"/>
      <c r="F2077" s="105" t="s">
        <v>157</v>
      </c>
      <c r="G2077" s="104"/>
      <c r="H2077" s="106"/>
      <c r="I2077" s="107"/>
      <c r="J2077" s="71">
        <f>SUBTOTAL(9,J2078:J2083)</f>
        <v>0</v>
      </c>
      <c r="K2077" s="106"/>
      <c r="L2077" s="72">
        <f>SUBTOTAL(9,L2078:L2083)</f>
        <v>2.0700000000000002E-3</v>
      </c>
      <c r="M2077" s="106"/>
      <c r="N2077" s="72">
        <f>SUBTOTAL(9,N2078:N2083)</f>
        <v>0</v>
      </c>
      <c r="O2077" s="108"/>
      <c r="P2077" s="71">
        <f>SUBTOTAL(9,P2078:P2083)</f>
        <v>0</v>
      </c>
      <c r="Q2077" s="71">
        <f>SUBTOTAL(9,Q2078:Q2083)</f>
        <v>0</v>
      </c>
      <c r="R2077" s="6"/>
      <c r="S2077" s="8"/>
      <c r="T2077" s="8"/>
    </row>
    <row r="2078" spans="1:20" ht="10.5" outlineLevel="3" x14ac:dyDescent="0.15">
      <c r="A2078" s="73" t="s">
        <v>158</v>
      </c>
      <c r="B2078" s="109">
        <v>4</v>
      </c>
      <c r="C2078" s="110"/>
      <c r="D2078" s="111" t="s">
        <v>199</v>
      </c>
      <c r="E2078" s="111"/>
      <c r="F2078" s="112" t="s">
        <v>159</v>
      </c>
      <c r="G2078" s="111"/>
      <c r="H2078" s="113"/>
      <c r="I2078" s="114"/>
      <c r="J2078" s="75">
        <f>SUBTOTAL(9,J2079:J2083)</f>
        <v>0</v>
      </c>
      <c r="K2078" s="113"/>
      <c r="L2078" s="76">
        <f>SUBTOTAL(9,L2079:L2083)</f>
        <v>2.0700000000000002E-3</v>
      </c>
      <c r="M2078" s="113"/>
      <c r="N2078" s="76">
        <f>SUBTOTAL(9,N2079:N2083)</f>
        <v>0</v>
      </c>
      <c r="O2078" s="115"/>
      <c r="P2078" s="75">
        <f>SUBTOTAL(9,P2079:P2083)</f>
        <v>0</v>
      </c>
      <c r="Q2078" s="75">
        <f>SUBTOTAL(9,Q2079:Q2083)</f>
        <v>0</v>
      </c>
      <c r="R2078" s="6"/>
      <c r="S2078" s="8"/>
      <c r="T2078" s="8"/>
    </row>
    <row r="2079" spans="1:20" ht="11.25" outlineLevel="4" x14ac:dyDescent="0.2">
      <c r="A2079" s="10"/>
      <c r="B2079" s="116"/>
      <c r="C2079" s="117">
        <v>64</v>
      </c>
      <c r="D2079" s="118" t="s">
        <v>2472</v>
      </c>
      <c r="E2079" s="119" t="s">
        <v>2473</v>
      </c>
      <c r="F2079" s="120" t="s">
        <v>2474</v>
      </c>
      <c r="G2079" s="118" t="s">
        <v>338</v>
      </c>
      <c r="H2079" s="121">
        <v>23</v>
      </c>
      <c r="I2079" s="122"/>
      <c r="J2079" s="123">
        <f>H2079*I2079</f>
        <v>0</v>
      </c>
      <c r="K2079" s="121"/>
      <c r="L2079" s="121">
        <f>H2079*K2079</f>
        <v>0</v>
      </c>
      <c r="M2079" s="121"/>
      <c r="N2079" s="121">
        <f>H2079*M2079</f>
        <v>0</v>
      </c>
      <c r="O2079" s="123">
        <v>21</v>
      </c>
      <c r="P2079" s="123">
        <f>J2079*(O2079/100)</f>
        <v>0</v>
      </c>
      <c r="Q2079" s="123">
        <f>J2079+P2079</f>
        <v>0</v>
      </c>
      <c r="R2079" s="8"/>
      <c r="S2079" s="8"/>
      <c r="T2079" s="8"/>
    </row>
    <row r="2080" spans="1:20" ht="11.25" outlineLevel="4" x14ac:dyDescent="0.2">
      <c r="A2080" s="10"/>
      <c r="B2080" s="116"/>
      <c r="C2080" s="117">
        <v>65</v>
      </c>
      <c r="D2080" s="118" t="s">
        <v>2472</v>
      </c>
      <c r="E2080" s="119" t="s">
        <v>2475</v>
      </c>
      <c r="F2080" s="120" t="s">
        <v>2476</v>
      </c>
      <c r="G2080" s="118" t="s">
        <v>338</v>
      </c>
      <c r="H2080" s="121">
        <v>23</v>
      </c>
      <c r="I2080" s="122"/>
      <c r="J2080" s="123">
        <f>H2080*I2080</f>
        <v>0</v>
      </c>
      <c r="K2080" s="121"/>
      <c r="L2080" s="121">
        <f>H2080*K2080</f>
        <v>0</v>
      </c>
      <c r="M2080" s="121"/>
      <c r="N2080" s="121">
        <f>H2080*M2080</f>
        <v>0</v>
      </c>
      <c r="O2080" s="123">
        <v>21</v>
      </c>
      <c r="P2080" s="123">
        <f>J2080*(O2080/100)</f>
        <v>0</v>
      </c>
      <c r="Q2080" s="123">
        <f>J2080+P2080</f>
        <v>0</v>
      </c>
      <c r="R2080" s="8"/>
      <c r="S2080" s="8"/>
      <c r="T2080" s="8"/>
    </row>
    <row r="2081" spans="1:20" ht="11.25" outlineLevel="4" x14ac:dyDescent="0.2">
      <c r="A2081" s="10"/>
      <c r="B2081" s="116"/>
      <c r="C2081" s="117">
        <v>66</v>
      </c>
      <c r="D2081" s="118" t="s">
        <v>2472</v>
      </c>
      <c r="E2081" s="119" t="s">
        <v>2477</v>
      </c>
      <c r="F2081" s="120" t="s">
        <v>2478</v>
      </c>
      <c r="G2081" s="118" t="s">
        <v>338</v>
      </c>
      <c r="H2081" s="121">
        <v>23</v>
      </c>
      <c r="I2081" s="122"/>
      <c r="J2081" s="123">
        <f>H2081*I2081</f>
        <v>0</v>
      </c>
      <c r="K2081" s="121"/>
      <c r="L2081" s="121">
        <f>H2081*K2081</f>
        <v>0</v>
      </c>
      <c r="M2081" s="121"/>
      <c r="N2081" s="121">
        <f>H2081*M2081</f>
        <v>0</v>
      </c>
      <c r="O2081" s="123">
        <v>21</v>
      </c>
      <c r="P2081" s="123">
        <f>J2081*(O2081/100)</f>
        <v>0</v>
      </c>
      <c r="Q2081" s="123">
        <f>J2081+P2081</f>
        <v>0</v>
      </c>
      <c r="R2081" s="8"/>
      <c r="S2081" s="8"/>
      <c r="T2081" s="8"/>
    </row>
    <row r="2082" spans="1:20" ht="11.25" outlineLevel="4" x14ac:dyDescent="0.2">
      <c r="A2082" s="10"/>
      <c r="B2082" s="116"/>
      <c r="C2082" s="117">
        <v>67</v>
      </c>
      <c r="D2082" s="118" t="s">
        <v>2472</v>
      </c>
      <c r="E2082" s="119" t="s">
        <v>2479</v>
      </c>
      <c r="F2082" s="120" t="s">
        <v>2480</v>
      </c>
      <c r="G2082" s="118" t="s">
        <v>338</v>
      </c>
      <c r="H2082" s="121">
        <v>23</v>
      </c>
      <c r="I2082" s="122"/>
      <c r="J2082" s="123">
        <f>H2082*I2082</f>
        <v>0</v>
      </c>
      <c r="K2082" s="121">
        <v>9.0000000000000006E-5</v>
      </c>
      <c r="L2082" s="121">
        <f>H2082*K2082</f>
        <v>2.0700000000000002E-3</v>
      </c>
      <c r="M2082" s="121"/>
      <c r="N2082" s="121">
        <f>H2082*M2082</f>
        <v>0</v>
      </c>
      <c r="O2082" s="123">
        <v>21</v>
      </c>
      <c r="P2082" s="123">
        <f>J2082*(O2082/100)</f>
        <v>0</v>
      </c>
      <c r="Q2082" s="123">
        <f>J2082+P2082</f>
        <v>0</v>
      </c>
      <c r="R2082" s="8"/>
      <c r="S2082" s="8"/>
      <c r="T2082" s="8"/>
    </row>
    <row r="2083" spans="1:20" outlineLevel="4" x14ac:dyDescent="0.15">
      <c r="B2083" s="6"/>
      <c r="C2083" s="6"/>
      <c r="D2083" s="6"/>
      <c r="E2083" s="6"/>
      <c r="F2083" s="6"/>
      <c r="G2083" s="6"/>
      <c r="H2083" s="6"/>
      <c r="I2083" s="8"/>
      <c r="J2083" s="8"/>
      <c r="K2083" s="6"/>
      <c r="L2083" s="6"/>
      <c r="M2083" s="6"/>
      <c r="N2083" s="6"/>
      <c r="O2083" s="6"/>
      <c r="P2083" s="8"/>
      <c r="Q2083" s="8"/>
    </row>
    <row r="2084" spans="1:20" ht="11.25" outlineLevel="2" x14ac:dyDescent="0.2">
      <c r="A2084" s="69" t="s">
        <v>160</v>
      </c>
      <c r="B2084" s="102">
        <v>3</v>
      </c>
      <c r="C2084" s="103"/>
      <c r="D2084" s="104" t="s">
        <v>198</v>
      </c>
      <c r="E2084" s="104"/>
      <c r="F2084" s="105" t="s">
        <v>73</v>
      </c>
      <c r="G2084" s="104"/>
      <c r="H2084" s="106"/>
      <c r="I2084" s="107"/>
      <c r="J2084" s="71">
        <f>SUBTOTAL(9,J2085:J2094)</f>
        <v>0</v>
      </c>
      <c r="K2084" s="106"/>
      <c r="L2084" s="72">
        <f>SUBTOTAL(9,L2085:L2094)</f>
        <v>0</v>
      </c>
      <c r="M2084" s="106"/>
      <c r="N2084" s="72">
        <f>SUBTOTAL(9,N2085:N2094)</f>
        <v>0</v>
      </c>
      <c r="O2084" s="108"/>
      <c r="P2084" s="71">
        <f>SUBTOTAL(9,P2085:P2094)</f>
        <v>0</v>
      </c>
      <c r="Q2084" s="71">
        <f>SUBTOTAL(9,Q2085:Q2094)</f>
        <v>0</v>
      </c>
      <c r="R2084" s="6"/>
      <c r="S2084" s="8"/>
      <c r="T2084" s="8"/>
    </row>
    <row r="2085" spans="1:20" ht="10.5" outlineLevel="3" x14ac:dyDescent="0.15">
      <c r="A2085" s="73" t="s">
        <v>161</v>
      </c>
      <c r="B2085" s="109">
        <v>4</v>
      </c>
      <c r="C2085" s="110"/>
      <c r="D2085" s="111" t="s">
        <v>199</v>
      </c>
      <c r="E2085" s="111"/>
      <c r="F2085" s="112" t="s">
        <v>93</v>
      </c>
      <c r="G2085" s="111"/>
      <c r="H2085" s="113"/>
      <c r="I2085" s="114"/>
      <c r="J2085" s="75">
        <f>SUBTOTAL(9,J2086:J2094)</f>
        <v>0</v>
      </c>
      <c r="K2085" s="113"/>
      <c r="L2085" s="76">
        <f>SUBTOTAL(9,L2086:L2094)</f>
        <v>0</v>
      </c>
      <c r="M2085" s="113"/>
      <c r="N2085" s="76">
        <f>SUBTOTAL(9,N2086:N2094)</f>
        <v>0</v>
      </c>
      <c r="O2085" s="115"/>
      <c r="P2085" s="75">
        <f>SUBTOTAL(9,P2086:P2094)</f>
        <v>0</v>
      </c>
      <c r="Q2085" s="75">
        <f>SUBTOTAL(9,Q2086:Q2094)</f>
        <v>0</v>
      </c>
      <c r="R2085" s="6"/>
      <c r="S2085" s="8"/>
      <c r="T2085" s="8"/>
    </row>
    <row r="2086" spans="1:20" ht="11.25" outlineLevel="4" x14ac:dyDescent="0.2">
      <c r="A2086" s="10"/>
      <c r="B2086" s="116"/>
      <c r="C2086" s="117">
        <v>68</v>
      </c>
      <c r="D2086" s="118" t="s">
        <v>1187</v>
      </c>
      <c r="E2086" s="119" t="s">
        <v>2481</v>
      </c>
      <c r="F2086" s="120" t="s">
        <v>2482</v>
      </c>
      <c r="G2086" s="118" t="s">
        <v>338</v>
      </c>
      <c r="H2086" s="121">
        <v>40</v>
      </c>
      <c r="I2086" s="122"/>
      <c r="J2086" s="123">
        <f t="shared" ref="J2086:J2093" si="175">H2086*I2086</f>
        <v>0</v>
      </c>
      <c r="K2086" s="121"/>
      <c r="L2086" s="121">
        <f t="shared" ref="L2086:L2093" si="176">H2086*K2086</f>
        <v>0</v>
      </c>
      <c r="M2086" s="121"/>
      <c r="N2086" s="121">
        <f t="shared" ref="N2086:N2093" si="177">H2086*M2086</f>
        <v>0</v>
      </c>
      <c r="O2086" s="123">
        <v>21</v>
      </c>
      <c r="P2086" s="123">
        <f t="shared" ref="P2086:P2093" si="178">J2086*(O2086/100)</f>
        <v>0</v>
      </c>
      <c r="Q2086" s="123">
        <f t="shared" ref="Q2086:Q2093" si="179">J2086+P2086</f>
        <v>0</v>
      </c>
      <c r="R2086" s="8"/>
      <c r="S2086" s="8"/>
      <c r="T2086" s="8"/>
    </row>
    <row r="2087" spans="1:20" ht="11.25" outlineLevel="4" x14ac:dyDescent="0.2">
      <c r="A2087" s="10"/>
      <c r="B2087" s="116"/>
      <c r="C2087" s="117">
        <v>69</v>
      </c>
      <c r="D2087" s="118" t="s">
        <v>1187</v>
      </c>
      <c r="E2087" s="119" t="s">
        <v>2483</v>
      </c>
      <c r="F2087" s="120" t="s">
        <v>2484</v>
      </c>
      <c r="G2087" s="118" t="s">
        <v>338</v>
      </c>
      <c r="H2087" s="121">
        <v>40</v>
      </c>
      <c r="I2087" s="122"/>
      <c r="J2087" s="123">
        <f t="shared" si="175"/>
        <v>0</v>
      </c>
      <c r="K2087" s="121"/>
      <c r="L2087" s="121">
        <f t="shared" si="176"/>
        <v>0</v>
      </c>
      <c r="M2087" s="121"/>
      <c r="N2087" s="121">
        <f t="shared" si="177"/>
        <v>0</v>
      </c>
      <c r="O2087" s="123">
        <v>21</v>
      </c>
      <c r="P2087" s="123">
        <f t="shared" si="178"/>
        <v>0</v>
      </c>
      <c r="Q2087" s="123">
        <f t="shared" si="179"/>
        <v>0</v>
      </c>
      <c r="R2087" s="8"/>
      <c r="S2087" s="8"/>
      <c r="T2087" s="8"/>
    </row>
    <row r="2088" spans="1:20" ht="11.25" outlineLevel="4" x14ac:dyDescent="0.2">
      <c r="A2088" s="10"/>
      <c r="B2088" s="116"/>
      <c r="C2088" s="117">
        <v>70</v>
      </c>
      <c r="D2088" s="118" t="s">
        <v>1187</v>
      </c>
      <c r="E2088" s="119" t="s">
        <v>2485</v>
      </c>
      <c r="F2088" s="120" t="s">
        <v>2486</v>
      </c>
      <c r="G2088" s="118" t="s">
        <v>338</v>
      </c>
      <c r="H2088" s="121">
        <v>35</v>
      </c>
      <c r="I2088" s="122"/>
      <c r="J2088" s="123">
        <f t="shared" si="175"/>
        <v>0</v>
      </c>
      <c r="K2088" s="121"/>
      <c r="L2088" s="121">
        <f t="shared" si="176"/>
        <v>0</v>
      </c>
      <c r="M2088" s="121"/>
      <c r="N2088" s="121">
        <f t="shared" si="177"/>
        <v>0</v>
      </c>
      <c r="O2088" s="123">
        <v>21</v>
      </c>
      <c r="P2088" s="123">
        <f t="shared" si="178"/>
        <v>0</v>
      </c>
      <c r="Q2088" s="123">
        <f t="shared" si="179"/>
        <v>0</v>
      </c>
      <c r="R2088" s="8"/>
      <c r="S2088" s="8"/>
      <c r="T2088" s="8"/>
    </row>
    <row r="2089" spans="1:20" ht="11.25" outlineLevel="4" x14ac:dyDescent="0.2">
      <c r="A2089" s="10"/>
      <c r="B2089" s="116"/>
      <c r="C2089" s="117">
        <v>71</v>
      </c>
      <c r="D2089" s="118" t="s">
        <v>1187</v>
      </c>
      <c r="E2089" s="119" t="s">
        <v>2487</v>
      </c>
      <c r="F2089" s="120" t="s">
        <v>2488</v>
      </c>
      <c r="G2089" s="118" t="s">
        <v>338</v>
      </c>
      <c r="H2089" s="121">
        <v>50</v>
      </c>
      <c r="I2089" s="122"/>
      <c r="J2089" s="123">
        <f t="shared" si="175"/>
        <v>0</v>
      </c>
      <c r="K2089" s="121"/>
      <c r="L2089" s="121">
        <f t="shared" si="176"/>
        <v>0</v>
      </c>
      <c r="M2089" s="121"/>
      <c r="N2089" s="121">
        <f t="shared" si="177"/>
        <v>0</v>
      </c>
      <c r="O2089" s="123">
        <v>21</v>
      </c>
      <c r="P2089" s="123">
        <f t="shared" si="178"/>
        <v>0</v>
      </c>
      <c r="Q2089" s="123">
        <f t="shared" si="179"/>
        <v>0</v>
      </c>
      <c r="R2089" s="8"/>
      <c r="S2089" s="8"/>
      <c r="T2089" s="8"/>
    </row>
    <row r="2090" spans="1:20" ht="11.25" outlineLevel="4" x14ac:dyDescent="0.2">
      <c r="A2090" s="10"/>
      <c r="B2090" s="116"/>
      <c r="C2090" s="117">
        <v>72</v>
      </c>
      <c r="D2090" s="118" t="s">
        <v>1187</v>
      </c>
      <c r="E2090" s="119" t="s">
        <v>2489</v>
      </c>
      <c r="F2090" s="120" t="s">
        <v>2490</v>
      </c>
      <c r="G2090" s="118" t="s">
        <v>338</v>
      </c>
      <c r="H2090" s="121">
        <v>40</v>
      </c>
      <c r="I2090" s="122"/>
      <c r="J2090" s="123">
        <f t="shared" si="175"/>
        <v>0</v>
      </c>
      <c r="K2090" s="121"/>
      <c r="L2090" s="121">
        <f t="shared" si="176"/>
        <v>0</v>
      </c>
      <c r="M2090" s="121"/>
      <c r="N2090" s="121">
        <f t="shared" si="177"/>
        <v>0</v>
      </c>
      <c r="O2090" s="123">
        <v>21</v>
      </c>
      <c r="P2090" s="123">
        <f t="shared" si="178"/>
        <v>0</v>
      </c>
      <c r="Q2090" s="123">
        <f t="shared" si="179"/>
        <v>0</v>
      </c>
      <c r="R2090" s="8"/>
      <c r="S2090" s="8"/>
      <c r="T2090" s="8"/>
    </row>
    <row r="2091" spans="1:20" ht="11.25" outlineLevel="4" x14ac:dyDescent="0.2">
      <c r="A2091" s="10"/>
      <c r="B2091" s="116"/>
      <c r="C2091" s="117">
        <v>73</v>
      </c>
      <c r="D2091" s="118" t="s">
        <v>1187</v>
      </c>
      <c r="E2091" s="119" t="s">
        <v>2491</v>
      </c>
      <c r="F2091" s="120" t="s">
        <v>2484</v>
      </c>
      <c r="G2091" s="118" t="s">
        <v>338</v>
      </c>
      <c r="H2091" s="121">
        <v>40</v>
      </c>
      <c r="I2091" s="122"/>
      <c r="J2091" s="123">
        <f t="shared" si="175"/>
        <v>0</v>
      </c>
      <c r="K2091" s="121"/>
      <c r="L2091" s="121">
        <f t="shared" si="176"/>
        <v>0</v>
      </c>
      <c r="M2091" s="121"/>
      <c r="N2091" s="121">
        <f t="shared" si="177"/>
        <v>0</v>
      </c>
      <c r="O2091" s="123">
        <v>21</v>
      </c>
      <c r="P2091" s="123">
        <f t="shared" si="178"/>
        <v>0</v>
      </c>
      <c r="Q2091" s="123">
        <f t="shared" si="179"/>
        <v>0</v>
      </c>
      <c r="R2091" s="8"/>
      <c r="S2091" s="8"/>
      <c r="T2091" s="8"/>
    </row>
    <row r="2092" spans="1:20" ht="11.25" outlineLevel="4" x14ac:dyDescent="0.2">
      <c r="A2092" s="10"/>
      <c r="B2092" s="116"/>
      <c r="C2092" s="117">
        <v>74</v>
      </c>
      <c r="D2092" s="118" t="s">
        <v>1187</v>
      </c>
      <c r="E2092" s="119" t="s">
        <v>2492</v>
      </c>
      <c r="F2092" s="120" t="s">
        <v>2486</v>
      </c>
      <c r="G2092" s="118" t="s">
        <v>338</v>
      </c>
      <c r="H2092" s="121">
        <v>35</v>
      </c>
      <c r="I2092" s="122"/>
      <c r="J2092" s="123">
        <f t="shared" si="175"/>
        <v>0</v>
      </c>
      <c r="K2092" s="121"/>
      <c r="L2092" s="121">
        <f t="shared" si="176"/>
        <v>0</v>
      </c>
      <c r="M2092" s="121"/>
      <c r="N2092" s="121">
        <f t="shared" si="177"/>
        <v>0</v>
      </c>
      <c r="O2092" s="123">
        <v>21</v>
      </c>
      <c r="P2092" s="123">
        <f t="shared" si="178"/>
        <v>0</v>
      </c>
      <c r="Q2092" s="123">
        <f t="shared" si="179"/>
        <v>0</v>
      </c>
      <c r="R2092" s="8"/>
      <c r="S2092" s="8"/>
      <c r="T2092" s="8"/>
    </row>
    <row r="2093" spans="1:20" ht="11.25" outlineLevel="4" x14ac:dyDescent="0.2">
      <c r="A2093" s="10"/>
      <c r="B2093" s="116"/>
      <c r="C2093" s="117">
        <v>75</v>
      </c>
      <c r="D2093" s="118" t="s">
        <v>1187</v>
      </c>
      <c r="E2093" s="119" t="s">
        <v>2493</v>
      </c>
      <c r="F2093" s="120" t="s">
        <v>2488</v>
      </c>
      <c r="G2093" s="118" t="s">
        <v>338</v>
      </c>
      <c r="H2093" s="121">
        <v>50</v>
      </c>
      <c r="I2093" s="122"/>
      <c r="J2093" s="123">
        <f t="shared" si="175"/>
        <v>0</v>
      </c>
      <c r="K2093" s="121"/>
      <c r="L2093" s="121">
        <f t="shared" si="176"/>
        <v>0</v>
      </c>
      <c r="M2093" s="121"/>
      <c r="N2093" s="121">
        <f t="shared" si="177"/>
        <v>0</v>
      </c>
      <c r="O2093" s="123">
        <v>21</v>
      </c>
      <c r="P2093" s="123">
        <f t="shared" si="178"/>
        <v>0</v>
      </c>
      <c r="Q2093" s="123">
        <f t="shared" si="179"/>
        <v>0</v>
      </c>
      <c r="R2093" s="8"/>
      <c r="S2093" s="8"/>
      <c r="T2093" s="8"/>
    </row>
    <row r="2094" spans="1:20" outlineLevel="4" x14ac:dyDescent="0.15">
      <c r="B2094" s="6"/>
      <c r="C2094" s="6"/>
      <c r="D2094" s="6"/>
      <c r="E2094" s="6"/>
      <c r="F2094" s="6"/>
      <c r="G2094" s="6"/>
      <c r="H2094" s="6"/>
      <c r="I2094" s="8"/>
      <c r="J2094" s="8"/>
      <c r="K2094" s="6"/>
      <c r="L2094" s="6"/>
      <c r="M2094" s="6"/>
      <c r="N2094" s="6"/>
      <c r="O2094" s="6"/>
      <c r="P2094" s="8"/>
      <c r="Q2094" s="8"/>
    </row>
    <row r="2095" spans="1:20" ht="12" outlineLevel="1" x14ac:dyDescent="0.2">
      <c r="A2095" s="65" t="s">
        <v>162</v>
      </c>
      <c r="B2095" s="95">
        <v>2</v>
      </c>
      <c r="C2095" s="96"/>
      <c r="D2095" s="97" t="s">
        <v>197</v>
      </c>
      <c r="E2095" s="97"/>
      <c r="F2095" s="98" t="s">
        <v>163</v>
      </c>
      <c r="G2095" s="97"/>
      <c r="H2095" s="99"/>
      <c r="I2095" s="100"/>
      <c r="J2095" s="67">
        <f>SUBTOTAL(9,J2096:J2204)</f>
        <v>0</v>
      </c>
      <c r="K2095" s="99"/>
      <c r="L2095" s="68">
        <f>SUBTOTAL(9,L2096:L2204)</f>
        <v>26.293350314874999</v>
      </c>
      <c r="M2095" s="99"/>
      <c r="N2095" s="68">
        <f>SUBTOTAL(9,N2096:N2204)</f>
        <v>0</v>
      </c>
      <c r="O2095" s="101"/>
      <c r="P2095" s="67">
        <f>SUBTOTAL(9,P2096:P2204)</f>
        <v>0</v>
      </c>
      <c r="Q2095" s="67">
        <f>SUBTOTAL(9,Q2096:Q2204)</f>
        <v>0</v>
      </c>
      <c r="R2095" s="6"/>
      <c r="S2095" s="8"/>
      <c r="T2095" s="8"/>
    </row>
    <row r="2096" spans="1:20" ht="11.25" outlineLevel="2" x14ac:dyDescent="0.2">
      <c r="A2096" s="69" t="s">
        <v>164</v>
      </c>
      <c r="B2096" s="102">
        <v>3</v>
      </c>
      <c r="C2096" s="103"/>
      <c r="D2096" s="104" t="s">
        <v>198</v>
      </c>
      <c r="E2096" s="104"/>
      <c r="F2096" s="105" t="s">
        <v>41</v>
      </c>
      <c r="G2096" s="104"/>
      <c r="H2096" s="106"/>
      <c r="I2096" s="107"/>
      <c r="J2096" s="71">
        <f>SUBTOTAL(9,J2097:J2184)</f>
        <v>0</v>
      </c>
      <c r="K2096" s="106"/>
      <c r="L2096" s="72">
        <f>SUBTOTAL(9,L2097:L2184)</f>
        <v>26.262033314874998</v>
      </c>
      <c r="M2096" s="106"/>
      <c r="N2096" s="72">
        <f>SUBTOTAL(9,N2097:N2184)</f>
        <v>0</v>
      </c>
      <c r="O2096" s="108"/>
      <c r="P2096" s="71">
        <f>SUBTOTAL(9,P2097:P2184)</f>
        <v>0</v>
      </c>
      <c r="Q2096" s="71">
        <f>SUBTOTAL(9,Q2097:Q2184)</f>
        <v>0</v>
      </c>
      <c r="R2096" s="6"/>
      <c r="S2096" s="8"/>
      <c r="T2096" s="8"/>
    </row>
    <row r="2097" spans="1:20" ht="10.5" outlineLevel="3" x14ac:dyDescent="0.15">
      <c r="A2097" s="73" t="s">
        <v>165</v>
      </c>
      <c r="B2097" s="109">
        <v>4</v>
      </c>
      <c r="C2097" s="110"/>
      <c r="D2097" s="111" t="s">
        <v>199</v>
      </c>
      <c r="E2097" s="111"/>
      <c r="F2097" s="112" t="s">
        <v>43</v>
      </c>
      <c r="G2097" s="111"/>
      <c r="H2097" s="113"/>
      <c r="I2097" s="114"/>
      <c r="J2097" s="75">
        <f>SUBTOTAL(9,J2098:J2115)</f>
        <v>0</v>
      </c>
      <c r="K2097" s="113"/>
      <c r="L2097" s="76">
        <f>SUBTOTAL(9,L2098:L2115)</f>
        <v>0</v>
      </c>
      <c r="M2097" s="113"/>
      <c r="N2097" s="76">
        <f>SUBTOTAL(9,N2098:N2115)</f>
        <v>0</v>
      </c>
      <c r="O2097" s="115"/>
      <c r="P2097" s="75">
        <f>SUBTOTAL(9,P2098:P2115)</f>
        <v>0</v>
      </c>
      <c r="Q2097" s="75">
        <f>SUBTOTAL(9,Q2098:Q2115)</f>
        <v>0</v>
      </c>
      <c r="R2097" s="6"/>
      <c r="S2097" s="8"/>
      <c r="T2097" s="8"/>
    </row>
    <row r="2098" spans="1:20" ht="11.25" outlineLevel="4" x14ac:dyDescent="0.2">
      <c r="A2098" s="10"/>
      <c r="B2098" s="116"/>
      <c r="C2098" s="117">
        <v>1</v>
      </c>
      <c r="D2098" s="118" t="s">
        <v>200</v>
      </c>
      <c r="E2098" s="119" t="s">
        <v>2494</v>
      </c>
      <c r="F2098" s="120" t="s">
        <v>2495</v>
      </c>
      <c r="G2098" s="118" t="s">
        <v>338</v>
      </c>
      <c r="H2098" s="121">
        <v>35.4</v>
      </c>
      <c r="I2098" s="122"/>
      <c r="J2098" s="123">
        <f>H2098*I2098</f>
        <v>0</v>
      </c>
      <c r="K2098" s="121"/>
      <c r="L2098" s="121">
        <f>H2098*K2098</f>
        <v>0</v>
      </c>
      <c r="M2098" s="121"/>
      <c r="N2098" s="121">
        <f>H2098*M2098</f>
        <v>0</v>
      </c>
      <c r="O2098" s="123">
        <v>21</v>
      </c>
      <c r="P2098" s="123">
        <f>J2098*(O2098/100)</f>
        <v>0</v>
      </c>
      <c r="Q2098" s="123">
        <f>J2098+P2098</f>
        <v>0</v>
      </c>
      <c r="R2098" s="8"/>
      <c r="S2098" s="8"/>
      <c r="T2098" s="8"/>
    </row>
    <row r="2099" spans="1:20" ht="9.75" outlineLevel="5" x14ac:dyDescent="0.2">
      <c r="A2099" s="124"/>
      <c r="B2099" s="125"/>
      <c r="C2099" s="125"/>
      <c r="D2099" s="126"/>
      <c r="E2099" s="131" t="s">
        <v>17</v>
      </c>
      <c r="F2099" s="127" t="s">
        <v>2496</v>
      </c>
      <c r="G2099" s="126"/>
      <c r="H2099" s="128">
        <v>35.4</v>
      </c>
      <c r="I2099" s="129"/>
      <c r="J2099" s="130"/>
      <c r="K2099" s="128"/>
      <c r="L2099" s="128"/>
      <c r="M2099" s="128"/>
      <c r="N2099" s="128"/>
      <c r="O2099" s="130"/>
      <c r="P2099" s="130"/>
      <c r="Q2099" s="130"/>
      <c r="R2099" s="6"/>
      <c r="S2099" s="8"/>
    </row>
    <row r="2100" spans="1:20" ht="7.5" customHeight="1" outlineLevel="5" x14ac:dyDescent="0.15">
      <c r="A2100" s="8"/>
      <c r="B2100" s="80"/>
      <c r="C2100" s="79"/>
      <c r="D2100" s="82"/>
      <c r="E2100" s="37"/>
      <c r="F2100" s="83"/>
      <c r="G2100" s="82"/>
      <c r="H2100" s="84"/>
      <c r="I2100" s="86"/>
      <c r="J2100" s="39"/>
      <c r="K2100" s="43"/>
      <c r="L2100" s="43"/>
      <c r="M2100" s="43"/>
      <c r="N2100" s="43"/>
      <c r="O2100" s="39"/>
      <c r="P2100" s="39"/>
      <c r="Q2100" s="39"/>
      <c r="R2100" s="6"/>
      <c r="S2100" s="8"/>
    </row>
    <row r="2101" spans="1:20" ht="22.5" outlineLevel="4" x14ac:dyDescent="0.2">
      <c r="A2101" s="10"/>
      <c r="B2101" s="116"/>
      <c r="C2101" s="117">
        <v>2</v>
      </c>
      <c r="D2101" s="118" t="s">
        <v>200</v>
      </c>
      <c r="E2101" s="119" t="s">
        <v>2497</v>
      </c>
      <c r="F2101" s="120" t="s">
        <v>2498</v>
      </c>
      <c r="G2101" s="118" t="s">
        <v>203</v>
      </c>
      <c r="H2101" s="121">
        <v>3.9600000000000004</v>
      </c>
      <c r="I2101" s="122"/>
      <c r="J2101" s="123">
        <f>H2101*I2101</f>
        <v>0</v>
      </c>
      <c r="K2101" s="121"/>
      <c r="L2101" s="121">
        <f>H2101*K2101</f>
        <v>0</v>
      </c>
      <c r="M2101" s="121"/>
      <c r="N2101" s="121">
        <f>H2101*M2101</f>
        <v>0</v>
      </c>
      <c r="O2101" s="123">
        <v>21</v>
      </c>
      <c r="P2101" s="123">
        <f>J2101*(O2101/100)</f>
        <v>0</v>
      </c>
      <c r="Q2101" s="123">
        <f>J2101+P2101</f>
        <v>0</v>
      </c>
      <c r="R2101" s="8"/>
      <c r="S2101" s="8"/>
      <c r="T2101" s="8"/>
    </row>
    <row r="2102" spans="1:20" ht="9.75" outlineLevel="5" x14ac:dyDescent="0.2">
      <c r="A2102" s="124"/>
      <c r="B2102" s="125"/>
      <c r="C2102" s="125"/>
      <c r="D2102" s="126"/>
      <c r="E2102" s="131" t="s">
        <v>17</v>
      </c>
      <c r="F2102" s="127" t="s">
        <v>2499</v>
      </c>
      <c r="G2102" s="126"/>
      <c r="H2102" s="128">
        <v>0</v>
      </c>
      <c r="I2102" s="129"/>
      <c r="J2102" s="130"/>
      <c r="K2102" s="128"/>
      <c r="L2102" s="128"/>
      <c r="M2102" s="128"/>
      <c r="N2102" s="128"/>
      <c r="O2102" s="130"/>
      <c r="P2102" s="130"/>
      <c r="Q2102" s="130"/>
      <c r="R2102" s="6"/>
      <c r="S2102" s="8"/>
    </row>
    <row r="2103" spans="1:20" ht="9.75" outlineLevel="5" x14ac:dyDescent="0.2">
      <c r="A2103" s="124"/>
      <c r="B2103" s="125"/>
      <c r="C2103" s="125"/>
      <c r="D2103" s="126"/>
      <c r="E2103" s="131"/>
      <c r="F2103" s="127" t="s">
        <v>2500</v>
      </c>
      <c r="G2103" s="126"/>
      <c r="H2103" s="128">
        <v>3.9600000000000004</v>
      </c>
      <c r="I2103" s="129"/>
      <c r="J2103" s="130"/>
      <c r="K2103" s="128"/>
      <c r="L2103" s="128"/>
      <c r="M2103" s="128"/>
      <c r="N2103" s="128"/>
      <c r="O2103" s="130"/>
      <c r="P2103" s="130"/>
      <c r="Q2103" s="130"/>
      <c r="R2103" s="6"/>
      <c r="S2103" s="8"/>
    </row>
    <row r="2104" spans="1:20" ht="7.5" customHeight="1" outlineLevel="5" x14ac:dyDescent="0.15">
      <c r="A2104" s="8"/>
      <c r="B2104" s="80"/>
      <c r="C2104" s="79"/>
      <c r="D2104" s="82"/>
      <c r="E2104" s="37"/>
      <c r="F2104" s="83"/>
      <c r="G2104" s="82"/>
      <c r="H2104" s="84"/>
      <c r="I2104" s="86"/>
      <c r="J2104" s="39"/>
      <c r="K2104" s="43"/>
      <c r="L2104" s="43"/>
      <c r="M2104" s="43"/>
      <c r="N2104" s="43"/>
      <c r="O2104" s="39"/>
      <c r="P2104" s="39"/>
      <c r="Q2104" s="39"/>
      <c r="R2104" s="6"/>
      <c r="S2104" s="8"/>
    </row>
    <row r="2105" spans="1:20" ht="22.5" outlineLevel="4" x14ac:dyDescent="0.2">
      <c r="A2105" s="10"/>
      <c r="B2105" s="116"/>
      <c r="C2105" s="117">
        <v>3</v>
      </c>
      <c r="D2105" s="118" t="s">
        <v>200</v>
      </c>
      <c r="E2105" s="119" t="s">
        <v>201</v>
      </c>
      <c r="F2105" s="120" t="s">
        <v>202</v>
      </c>
      <c r="G2105" s="118" t="s">
        <v>203</v>
      </c>
      <c r="H2105" s="121">
        <v>2.7697500000000002</v>
      </c>
      <c r="I2105" s="122"/>
      <c r="J2105" s="123">
        <f>H2105*I2105</f>
        <v>0</v>
      </c>
      <c r="K2105" s="121"/>
      <c r="L2105" s="121">
        <f>H2105*K2105</f>
        <v>0</v>
      </c>
      <c r="M2105" s="121"/>
      <c r="N2105" s="121">
        <f>H2105*M2105</f>
        <v>0</v>
      </c>
      <c r="O2105" s="123">
        <v>21</v>
      </c>
      <c r="P2105" s="123">
        <f>J2105*(O2105/100)</f>
        <v>0</v>
      </c>
      <c r="Q2105" s="123">
        <f>J2105+P2105</f>
        <v>0</v>
      </c>
      <c r="R2105" s="8"/>
      <c r="S2105" s="8"/>
      <c r="T2105" s="8"/>
    </row>
    <row r="2106" spans="1:20" ht="9.75" outlineLevel="5" x14ac:dyDescent="0.2">
      <c r="A2106" s="124"/>
      <c r="B2106" s="125"/>
      <c r="C2106" s="125"/>
      <c r="D2106" s="126"/>
      <c r="E2106" s="131" t="s">
        <v>17</v>
      </c>
      <c r="F2106" s="127" t="s">
        <v>2501</v>
      </c>
      <c r="G2106" s="126"/>
      <c r="H2106" s="128">
        <v>0</v>
      </c>
      <c r="I2106" s="129"/>
      <c r="J2106" s="130"/>
      <c r="K2106" s="128"/>
      <c r="L2106" s="128"/>
      <c r="M2106" s="128"/>
      <c r="N2106" s="128"/>
      <c r="O2106" s="130"/>
      <c r="P2106" s="130"/>
      <c r="Q2106" s="130"/>
      <c r="R2106" s="6"/>
      <c r="S2106" s="8"/>
    </row>
    <row r="2107" spans="1:20" ht="9.75" outlineLevel="5" x14ac:dyDescent="0.2">
      <c r="A2107" s="124"/>
      <c r="B2107" s="125"/>
      <c r="C2107" s="125"/>
      <c r="D2107" s="126"/>
      <c r="E2107" s="131"/>
      <c r="F2107" s="127" t="s">
        <v>2502</v>
      </c>
      <c r="G2107" s="126"/>
      <c r="H2107" s="128">
        <v>1.7709999999999999</v>
      </c>
      <c r="I2107" s="129"/>
      <c r="J2107" s="130"/>
      <c r="K2107" s="128"/>
      <c r="L2107" s="128"/>
      <c r="M2107" s="128"/>
      <c r="N2107" s="128"/>
      <c r="O2107" s="130"/>
      <c r="P2107" s="130"/>
      <c r="Q2107" s="130"/>
      <c r="R2107" s="6"/>
      <c r="S2107" s="8"/>
    </row>
    <row r="2108" spans="1:20" ht="9.75" outlineLevel="5" x14ac:dyDescent="0.2">
      <c r="A2108" s="124"/>
      <c r="B2108" s="125"/>
      <c r="C2108" s="125"/>
      <c r="D2108" s="126"/>
      <c r="E2108" s="131"/>
      <c r="F2108" s="127" t="s">
        <v>2503</v>
      </c>
      <c r="G2108" s="126"/>
      <c r="H2108" s="128">
        <v>0.99875000000000003</v>
      </c>
      <c r="I2108" s="129"/>
      <c r="J2108" s="130"/>
      <c r="K2108" s="128"/>
      <c r="L2108" s="128"/>
      <c r="M2108" s="128"/>
      <c r="N2108" s="128"/>
      <c r="O2108" s="130"/>
      <c r="P2108" s="130"/>
      <c r="Q2108" s="130"/>
      <c r="R2108" s="6"/>
      <c r="S2108" s="8"/>
    </row>
    <row r="2109" spans="1:20" ht="7.5" customHeight="1" outlineLevel="5" x14ac:dyDescent="0.15">
      <c r="A2109" s="8"/>
      <c r="B2109" s="80"/>
      <c r="C2109" s="79"/>
      <c r="D2109" s="82"/>
      <c r="E2109" s="37"/>
      <c r="F2109" s="83"/>
      <c r="G2109" s="82"/>
      <c r="H2109" s="84"/>
      <c r="I2109" s="86"/>
      <c r="J2109" s="39"/>
      <c r="K2109" s="43"/>
      <c r="L2109" s="43"/>
      <c r="M2109" s="43"/>
      <c r="N2109" s="43"/>
      <c r="O2109" s="39"/>
      <c r="P2109" s="39"/>
      <c r="Q2109" s="39"/>
      <c r="R2109" s="6"/>
      <c r="S2109" s="8"/>
    </row>
    <row r="2110" spans="1:20" ht="11.25" outlineLevel="4" x14ac:dyDescent="0.2">
      <c r="A2110" s="10"/>
      <c r="B2110" s="116"/>
      <c r="C2110" s="117">
        <v>4</v>
      </c>
      <c r="D2110" s="118" t="s">
        <v>200</v>
      </c>
      <c r="E2110" s="119" t="s">
        <v>217</v>
      </c>
      <c r="F2110" s="120" t="s">
        <v>218</v>
      </c>
      <c r="G2110" s="118" t="s">
        <v>203</v>
      </c>
      <c r="H2110" s="121">
        <v>9.2310100000000013</v>
      </c>
      <c r="I2110" s="122"/>
      <c r="J2110" s="123">
        <f>H2110*I2110</f>
        <v>0</v>
      </c>
      <c r="K2110" s="121"/>
      <c r="L2110" s="121">
        <f>H2110*K2110</f>
        <v>0</v>
      </c>
      <c r="M2110" s="121"/>
      <c r="N2110" s="121">
        <f>H2110*M2110</f>
        <v>0</v>
      </c>
      <c r="O2110" s="123">
        <v>21</v>
      </c>
      <c r="P2110" s="123">
        <f>J2110*(O2110/100)</f>
        <v>0</v>
      </c>
      <c r="Q2110" s="123">
        <f>J2110+P2110</f>
        <v>0</v>
      </c>
      <c r="R2110" s="8"/>
      <c r="S2110" s="8"/>
      <c r="T2110" s="8"/>
    </row>
    <row r="2111" spans="1:20" ht="9.75" outlineLevel="5" x14ac:dyDescent="0.2">
      <c r="A2111" s="124"/>
      <c r="B2111" s="125"/>
      <c r="C2111" s="125"/>
      <c r="D2111" s="126"/>
      <c r="E2111" s="131" t="s">
        <v>17</v>
      </c>
      <c r="F2111" s="127" t="s">
        <v>2504</v>
      </c>
      <c r="G2111" s="126"/>
      <c r="H2111" s="128">
        <v>2.50101</v>
      </c>
      <c r="I2111" s="129"/>
      <c r="J2111" s="130"/>
      <c r="K2111" s="128"/>
      <c r="L2111" s="128"/>
      <c r="M2111" s="128"/>
      <c r="N2111" s="128"/>
      <c r="O2111" s="130"/>
      <c r="P2111" s="130"/>
      <c r="Q2111" s="130"/>
      <c r="R2111" s="6"/>
      <c r="S2111" s="8"/>
    </row>
    <row r="2112" spans="1:20" ht="9.75" outlineLevel="5" x14ac:dyDescent="0.2">
      <c r="A2112" s="124"/>
      <c r="B2112" s="125"/>
      <c r="C2112" s="125"/>
      <c r="D2112" s="126"/>
      <c r="E2112" s="131"/>
      <c r="F2112" s="127" t="s">
        <v>2505</v>
      </c>
      <c r="G2112" s="126"/>
      <c r="H2112" s="128">
        <v>6.73</v>
      </c>
      <c r="I2112" s="129"/>
      <c r="J2112" s="130"/>
      <c r="K2112" s="128"/>
      <c r="L2112" s="128"/>
      <c r="M2112" s="128"/>
      <c r="N2112" s="128"/>
      <c r="O2112" s="130"/>
      <c r="P2112" s="130"/>
      <c r="Q2112" s="130"/>
      <c r="R2112" s="6"/>
      <c r="S2112" s="8"/>
    </row>
    <row r="2113" spans="1:20" ht="7.5" customHeight="1" outlineLevel="5" x14ac:dyDescent="0.15">
      <c r="A2113" s="8"/>
      <c r="B2113" s="80"/>
      <c r="C2113" s="79"/>
      <c r="D2113" s="82"/>
      <c r="E2113" s="37"/>
      <c r="F2113" s="83"/>
      <c r="G2113" s="82"/>
      <c r="H2113" s="84"/>
      <c r="I2113" s="86"/>
      <c r="J2113" s="39"/>
      <c r="K2113" s="43"/>
      <c r="L2113" s="43"/>
      <c r="M2113" s="43"/>
      <c r="N2113" s="43"/>
      <c r="O2113" s="39"/>
      <c r="P2113" s="39"/>
      <c r="Q2113" s="39"/>
      <c r="R2113" s="6"/>
      <c r="S2113" s="8"/>
    </row>
    <row r="2114" spans="1:20" ht="11.25" outlineLevel="4" x14ac:dyDescent="0.2">
      <c r="A2114" s="10"/>
      <c r="B2114" s="116"/>
      <c r="C2114" s="117">
        <v>5</v>
      </c>
      <c r="D2114" s="118" t="s">
        <v>200</v>
      </c>
      <c r="E2114" s="119" t="s">
        <v>230</v>
      </c>
      <c r="F2114" s="120" t="s">
        <v>231</v>
      </c>
      <c r="G2114" s="118" t="s">
        <v>203</v>
      </c>
      <c r="H2114" s="121">
        <v>9.2310100000000013</v>
      </c>
      <c r="I2114" s="122"/>
      <c r="J2114" s="123">
        <f>H2114*I2114</f>
        <v>0</v>
      </c>
      <c r="K2114" s="121"/>
      <c r="L2114" s="121">
        <f>H2114*K2114</f>
        <v>0</v>
      </c>
      <c r="M2114" s="121"/>
      <c r="N2114" s="121">
        <f>H2114*M2114</f>
        <v>0</v>
      </c>
      <c r="O2114" s="123">
        <v>21</v>
      </c>
      <c r="P2114" s="123">
        <f>J2114*(O2114/100)</f>
        <v>0</v>
      </c>
      <c r="Q2114" s="123">
        <f>J2114+P2114</f>
        <v>0</v>
      </c>
      <c r="R2114" s="8"/>
      <c r="S2114" s="8"/>
      <c r="T2114" s="8"/>
    </row>
    <row r="2115" spans="1:20" outlineLevel="4" x14ac:dyDescent="0.15">
      <c r="B2115" s="6"/>
      <c r="C2115" s="6"/>
      <c r="D2115" s="6"/>
      <c r="E2115" s="6"/>
      <c r="F2115" s="6"/>
      <c r="G2115" s="6"/>
      <c r="H2115" s="6"/>
      <c r="I2115" s="8"/>
      <c r="J2115" s="8"/>
      <c r="K2115" s="6"/>
      <c r="L2115" s="6"/>
      <c r="M2115" s="6"/>
      <c r="N2115" s="6"/>
      <c r="O2115" s="6"/>
      <c r="P2115" s="8"/>
      <c r="Q2115" s="8"/>
    </row>
    <row r="2116" spans="1:20" ht="10.5" outlineLevel="3" x14ac:dyDescent="0.15">
      <c r="A2116" s="73" t="s">
        <v>166</v>
      </c>
      <c r="B2116" s="109">
        <v>4</v>
      </c>
      <c r="C2116" s="110"/>
      <c r="D2116" s="111" t="s">
        <v>199</v>
      </c>
      <c r="E2116" s="111"/>
      <c r="F2116" s="112" t="s">
        <v>45</v>
      </c>
      <c r="G2116" s="111"/>
      <c r="H2116" s="113"/>
      <c r="I2116" s="114"/>
      <c r="J2116" s="75">
        <f>SUBTOTAL(9,J2117:J2126)</f>
        <v>0</v>
      </c>
      <c r="K2116" s="113"/>
      <c r="L2116" s="76">
        <f>SUBTOTAL(9,L2117:L2126)</f>
        <v>8.5705475973749987</v>
      </c>
      <c r="M2116" s="113"/>
      <c r="N2116" s="76">
        <f>SUBTOTAL(9,N2117:N2126)</f>
        <v>0</v>
      </c>
      <c r="O2116" s="115"/>
      <c r="P2116" s="75">
        <f>SUBTOTAL(9,P2117:P2126)</f>
        <v>0</v>
      </c>
      <c r="Q2116" s="75">
        <f>SUBTOTAL(9,Q2117:Q2126)</f>
        <v>0</v>
      </c>
      <c r="R2116" s="6"/>
      <c r="S2116" s="8"/>
      <c r="T2116" s="8"/>
    </row>
    <row r="2117" spans="1:20" ht="11.25" outlineLevel="4" x14ac:dyDescent="0.2">
      <c r="A2117" s="10"/>
      <c r="B2117" s="116"/>
      <c r="C2117" s="117">
        <v>6</v>
      </c>
      <c r="D2117" s="118" t="s">
        <v>200</v>
      </c>
      <c r="E2117" s="119" t="s">
        <v>271</v>
      </c>
      <c r="F2117" s="120" t="s">
        <v>272</v>
      </c>
      <c r="G2117" s="118" t="s">
        <v>203</v>
      </c>
      <c r="H2117" s="121">
        <v>0.27850000000000003</v>
      </c>
      <c r="I2117" s="122"/>
      <c r="J2117" s="123">
        <f>H2117*I2117</f>
        <v>0</v>
      </c>
      <c r="K2117" s="121">
        <v>2.16</v>
      </c>
      <c r="L2117" s="121">
        <f>H2117*K2117</f>
        <v>0.60156000000000009</v>
      </c>
      <c r="M2117" s="121"/>
      <c r="N2117" s="121">
        <f>H2117*M2117</f>
        <v>0</v>
      </c>
      <c r="O2117" s="123">
        <v>21</v>
      </c>
      <c r="P2117" s="123">
        <f>J2117*(O2117/100)</f>
        <v>0</v>
      </c>
      <c r="Q2117" s="123">
        <f>J2117+P2117</f>
        <v>0</v>
      </c>
      <c r="R2117" s="8"/>
      <c r="S2117" s="8"/>
      <c r="T2117" s="8"/>
    </row>
    <row r="2118" spans="1:20" ht="9.75" outlineLevel="5" x14ac:dyDescent="0.2">
      <c r="A2118" s="124"/>
      <c r="B2118" s="125"/>
      <c r="C2118" s="125"/>
      <c r="D2118" s="126"/>
      <c r="E2118" s="131" t="s">
        <v>17</v>
      </c>
      <c r="F2118" s="127" t="s">
        <v>2506</v>
      </c>
      <c r="G2118" s="126"/>
      <c r="H2118" s="128">
        <v>0.161</v>
      </c>
      <c r="I2118" s="129"/>
      <c r="J2118" s="130"/>
      <c r="K2118" s="128"/>
      <c r="L2118" s="128"/>
      <c r="M2118" s="128"/>
      <c r="N2118" s="128"/>
      <c r="O2118" s="130"/>
      <c r="P2118" s="130"/>
      <c r="Q2118" s="130"/>
      <c r="R2118" s="6"/>
      <c r="S2118" s="8"/>
    </row>
    <row r="2119" spans="1:20" ht="9.75" outlineLevel="5" x14ac:dyDescent="0.2">
      <c r="A2119" s="124"/>
      <c r="B2119" s="125"/>
      <c r="C2119" s="125"/>
      <c r="D2119" s="126"/>
      <c r="E2119" s="131"/>
      <c r="F2119" s="127" t="s">
        <v>2507</v>
      </c>
      <c r="G2119" s="126"/>
      <c r="H2119" s="128">
        <v>0.11749999999999999</v>
      </c>
      <c r="I2119" s="129"/>
      <c r="J2119" s="130"/>
      <c r="K2119" s="128"/>
      <c r="L2119" s="128"/>
      <c r="M2119" s="128"/>
      <c r="N2119" s="128"/>
      <c r="O2119" s="130"/>
      <c r="P2119" s="130"/>
      <c r="Q2119" s="130"/>
      <c r="R2119" s="6"/>
      <c r="S2119" s="8"/>
    </row>
    <row r="2120" spans="1:20" ht="7.5" customHeight="1" outlineLevel="5" x14ac:dyDescent="0.15">
      <c r="A2120" s="8"/>
      <c r="B2120" s="80"/>
      <c r="C2120" s="79"/>
      <c r="D2120" s="82"/>
      <c r="E2120" s="37"/>
      <c r="F2120" s="83"/>
      <c r="G2120" s="82"/>
      <c r="H2120" s="84"/>
      <c r="I2120" s="86"/>
      <c r="J2120" s="39"/>
      <c r="K2120" s="43"/>
      <c r="L2120" s="43"/>
      <c r="M2120" s="43"/>
      <c r="N2120" s="43"/>
      <c r="O2120" s="39"/>
      <c r="P2120" s="39"/>
      <c r="Q2120" s="39"/>
      <c r="R2120" s="6"/>
      <c r="S2120" s="8"/>
    </row>
    <row r="2121" spans="1:20" ht="11.25" outlineLevel="4" x14ac:dyDescent="0.2">
      <c r="A2121" s="10"/>
      <c r="B2121" s="116"/>
      <c r="C2121" s="117">
        <v>7</v>
      </c>
      <c r="D2121" s="118" t="s">
        <v>200</v>
      </c>
      <c r="E2121" s="119" t="s">
        <v>2508</v>
      </c>
      <c r="F2121" s="120" t="s">
        <v>2509</v>
      </c>
      <c r="G2121" s="118" t="s">
        <v>203</v>
      </c>
      <c r="H2121" s="121">
        <v>3.1852124999999996</v>
      </c>
      <c r="I2121" s="122"/>
      <c r="J2121" s="123">
        <f>H2121*I2121</f>
        <v>0</v>
      </c>
      <c r="K2121" s="121">
        <v>2.5018699999999998</v>
      </c>
      <c r="L2121" s="121">
        <f>H2121*K2121</f>
        <v>7.9689875973749986</v>
      </c>
      <c r="M2121" s="121"/>
      <c r="N2121" s="121">
        <f>H2121*M2121</f>
        <v>0</v>
      </c>
      <c r="O2121" s="123">
        <v>21</v>
      </c>
      <c r="P2121" s="123">
        <f>J2121*(O2121/100)</f>
        <v>0</v>
      </c>
      <c r="Q2121" s="123">
        <f>J2121+P2121</f>
        <v>0</v>
      </c>
      <c r="R2121" s="8"/>
      <c r="S2121" s="8"/>
      <c r="T2121" s="8"/>
    </row>
    <row r="2122" spans="1:20" ht="9.75" outlineLevel="5" x14ac:dyDescent="0.2">
      <c r="A2122" s="124"/>
      <c r="B2122" s="125"/>
      <c r="C2122" s="125"/>
      <c r="D2122" s="126"/>
      <c r="E2122" s="131" t="s">
        <v>17</v>
      </c>
      <c r="F2122" s="127" t="s">
        <v>295</v>
      </c>
      <c r="G2122" s="126"/>
      <c r="H2122" s="128">
        <v>0</v>
      </c>
      <c r="I2122" s="129"/>
      <c r="J2122" s="130"/>
      <c r="K2122" s="128"/>
      <c r="L2122" s="128"/>
      <c r="M2122" s="128"/>
      <c r="N2122" s="128"/>
      <c r="O2122" s="130"/>
      <c r="P2122" s="130"/>
      <c r="Q2122" s="130"/>
      <c r="R2122" s="6"/>
      <c r="S2122" s="8"/>
    </row>
    <row r="2123" spans="1:20" ht="9.75" outlineLevel="5" x14ac:dyDescent="0.2">
      <c r="A2123" s="124"/>
      <c r="B2123" s="125"/>
      <c r="C2123" s="125"/>
      <c r="D2123" s="126"/>
      <c r="E2123" s="131"/>
      <c r="F2123" s="127" t="s">
        <v>2510</v>
      </c>
      <c r="G2123" s="126"/>
      <c r="H2123" s="128">
        <v>2.0366499999999998</v>
      </c>
      <c r="I2123" s="129"/>
      <c r="J2123" s="130"/>
      <c r="K2123" s="128"/>
      <c r="L2123" s="128"/>
      <c r="M2123" s="128"/>
      <c r="N2123" s="128"/>
      <c r="O2123" s="130"/>
      <c r="P2123" s="130"/>
      <c r="Q2123" s="130"/>
      <c r="R2123" s="6"/>
      <c r="S2123" s="8"/>
    </row>
    <row r="2124" spans="1:20" ht="9.75" outlineLevel="5" x14ac:dyDescent="0.2">
      <c r="A2124" s="124"/>
      <c r="B2124" s="125"/>
      <c r="C2124" s="125"/>
      <c r="D2124" s="126"/>
      <c r="E2124" s="131"/>
      <c r="F2124" s="127" t="s">
        <v>2511</v>
      </c>
      <c r="G2124" s="126"/>
      <c r="H2124" s="128">
        <v>1.1485624999999999</v>
      </c>
      <c r="I2124" s="129"/>
      <c r="J2124" s="130"/>
      <c r="K2124" s="128"/>
      <c r="L2124" s="128"/>
      <c r="M2124" s="128"/>
      <c r="N2124" s="128"/>
      <c r="O2124" s="130"/>
      <c r="P2124" s="130"/>
      <c r="Q2124" s="130"/>
      <c r="R2124" s="6"/>
      <c r="S2124" s="8"/>
    </row>
    <row r="2125" spans="1:20" ht="7.5" customHeight="1" outlineLevel="5" x14ac:dyDescent="0.15">
      <c r="A2125" s="8"/>
      <c r="B2125" s="80"/>
      <c r="C2125" s="79"/>
      <c r="D2125" s="82"/>
      <c r="E2125" s="37"/>
      <c r="F2125" s="83"/>
      <c r="G2125" s="82"/>
      <c r="H2125" s="84"/>
      <c r="I2125" s="86"/>
      <c r="J2125" s="39"/>
      <c r="K2125" s="43"/>
      <c r="L2125" s="43"/>
      <c r="M2125" s="43"/>
      <c r="N2125" s="43"/>
      <c r="O2125" s="39"/>
      <c r="P2125" s="39"/>
      <c r="Q2125" s="39"/>
      <c r="R2125" s="6"/>
      <c r="S2125" s="8"/>
    </row>
    <row r="2126" spans="1:20" outlineLevel="4" x14ac:dyDescent="0.15">
      <c r="B2126" s="6"/>
      <c r="C2126" s="6"/>
      <c r="D2126" s="6"/>
      <c r="E2126" s="6"/>
      <c r="F2126" s="6"/>
      <c r="G2126" s="6"/>
      <c r="H2126" s="6"/>
      <c r="I2126" s="8"/>
      <c r="J2126" s="8"/>
      <c r="K2126" s="6"/>
      <c r="L2126" s="6"/>
      <c r="M2126" s="6"/>
      <c r="N2126" s="6"/>
      <c r="O2126" s="6"/>
      <c r="P2126" s="8"/>
      <c r="Q2126" s="8"/>
    </row>
    <row r="2127" spans="1:20" ht="10.5" outlineLevel="3" x14ac:dyDescent="0.15">
      <c r="A2127" s="73" t="s">
        <v>167</v>
      </c>
      <c r="B2127" s="109">
        <v>4</v>
      </c>
      <c r="C2127" s="110"/>
      <c r="D2127" s="111" t="s">
        <v>199</v>
      </c>
      <c r="E2127" s="111"/>
      <c r="F2127" s="112" t="s">
        <v>47</v>
      </c>
      <c r="G2127" s="111"/>
      <c r="H2127" s="113"/>
      <c r="I2127" s="114"/>
      <c r="J2127" s="75">
        <f>SUBTOTAL(9,J2128:J2134)</f>
        <v>0</v>
      </c>
      <c r="K2127" s="113"/>
      <c r="L2127" s="76">
        <f>SUBTOTAL(9,L2128:L2134)</f>
        <v>2.4416357175000001</v>
      </c>
      <c r="M2127" s="113"/>
      <c r="N2127" s="76">
        <f>SUBTOTAL(9,N2128:N2134)</f>
        <v>0</v>
      </c>
      <c r="O2127" s="115"/>
      <c r="P2127" s="75">
        <f>SUBTOTAL(9,P2128:P2134)</f>
        <v>0</v>
      </c>
      <c r="Q2127" s="75">
        <f>SUBTOTAL(9,Q2128:Q2134)</f>
        <v>0</v>
      </c>
      <c r="R2127" s="6"/>
      <c r="S2127" s="8"/>
      <c r="T2127" s="8"/>
    </row>
    <row r="2128" spans="1:20" ht="22.5" outlineLevel="4" x14ac:dyDescent="0.2">
      <c r="A2128" s="10"/>
      <c r="B2128" s="116"/>
      <c r="C2128" s="117">
        <v>8</v>
      </c>
      <c r="D2128" s="118" t="s">
        <v>200</v>
      </c>
      <c r="E2128" s="119" t="s">
        <v>2512</v>
      </c>
      <c r="F2128" s="120" t="s">
        <v>2513</v>
      </c>
      <c r="G2128" s="118" t="s">
        <v>262</v>
      </c>
      <c r="H2128" s="121">
        <v>4.7250000000000005</v>
      </c>
      <c r="I2128" s="122"/>
      <c r="J2128" s="123">
        <f>H2128*I2128</f>
        <v>0</v>
      </c>
      <c r="K2128" s="121">
        <v>0.50100999999999996</v>
      </c>
      <c r="L2128" s="121">
        <f>H2128*K2128</f>
        <v>2.3672722500000001</v>
      </c>
      <c r="M2128" s="121"/>
      <c r="N2128" s="121">
        <f>H2128*M2128</f>
        <v>0</v>
      </c>
      <c r="O2128" s="123">
        <v>21</v>
      </c>
      <c r="P2128" s="123">
        <f>J2128*(O2128/100)</f>
        <v>0</v>
      </c>
      <c r="Q2128" s="123">
        <f>J2128+P2128</f>
        <v>0</v>
      </c>
      <c r="R2128" s="8"/>
      <c r="S2128" s="8"/>
      <c r="T2128" s="8"/>
    </row>
    <row r="2129" spans="1:20" ht="9.75" outlineLevel="5" x14ac:dyDescent="0.2">
      <c r="A2129" s="124"/>
      <c r="B2129" s="125"/>
      <c r="C2129" s="125"/>
      <c r="D2129" s="126"/>
      <c r="E2129" s="131" t="s">
        <v>17</v>
      </c>
      <c r="F2129" s="127" t="s">
        <v>2514</v>
      </c>
      <c r="G2129" s="126"/>
      <c r="H2129" s="128">
        <v>4.7250000000000005</v>
      </c>
      <c r="I2129" s="129"/>
      <c r="J2129" s="130"/>
      <c r="K2129" s="128"/>
      <c r="L2129" s="128"/>
      <c r="M2129" s="128"/>
      <c r="N2129" s="128"/>
      <c r="O2129" s="130"/>
      <c r="P2129" s="130"/>
      <c r="Q2129" s="130"/>
      <c r="R2129" s="6"/>
      <c r="S2129" s="8"/>
    </row>
    <row r="2130" spans="1:20" ht="7.5" customHeight="1" outlineLevel="5" x14ac:dyDescent="0.15">
      <c r="A2130" s="8"/>
      <c r="B2130" s="80"/>
      <c r="C2130" s="79"/>
      <c r="D2130" s="82"/>
      <c r="E2130" s="37"/>
      <c r="F2130" s="83"/>
      <c r="G2130" s="82"/>
      <c r="H2130" s="84"/>
      <c r="I2130" s="86"/>
      <c r="J2130" s="39"/>
      <c r="K2130" s="43"/>
      <c r="L2130" s="43"/>
      <c r="M2130" s="43"/>
      <c r="N2130" s="43"/>
      <c r="O2130" s="39"/>
      <c r="P2130" s="39"/>
      <c r="Q2130" s="39"/>
      <c r="R2130" s="6"/>
      <c r="S2130" s="8"/>
    </row>
    <row r="2131" spans="1:20" ht="11.25" outlineLevel="4" x14ac:dyDescent="0.2">
      <c r="A2131" s="10"/>
      <c r="B2131" s="116"/>
      <c r="C2131" s="117">
        <v>9</v>
      </c>
      <c r="D2131" s="118" t="s">
        <v>200</v>
      </c>
      <c r="E2131" s="119" t="s">
        <v>423</v>
      </c>
      <c r="F2131" s="120" t="s">
        <v>424</v>
      </c>
      <c r="G2131" s="118" t="s">
        <v>259</v>
      </c>
      <c r="H2131" s="121">
        <v>7.0874999999999994E-2</v>
      </c>
      <c r="I2131" s="122"/>
      <c r="J2131" s="123">
        <f>H2131*I2131</f>
        <v>0</v>
      </c>
      <c r="K2131" s="121">
        <v>1.04922</v>
      </c>
      <c r="L2131" s="121">
        <f>H2131*K2131</f>
        <v>7.4363467500000002E-2</v>
      </c>
      <c r="M2131" s="121"/>
      <c r="N2131" s="121">
        <f>H2131*M2131</f>
        <v>0</v>
      </c>
      <c r="O2131" s="123">
        <v>21</v>
      </c>
      <c r="P2131" s="123">
        <f>J2131*(O2131/100)</f>
        <v>0</v>
      </c>
      <c r="Q2131" s="123">
        <f>J2131+P2131</f>
        <v>0</v>
      </c>
      <c r="R2131" s="8"/>
      <c r="S2131" s="8"/>
      <c r="T2131" s="8"/>
    </row>
    <row r="2132" spans="1:20" ht="9.75" outlineLevel="5" x14ac:dyDescent="0.2">
      <c r="A2132" s="124"/>
      <c r="B2132" s="125"/>
      <c r="C2132" s="125"/>
      <c r="D2132" s="126"/>
      <c r="E2132" s="131" t="s">
        <v>17</v>
      </c>
      <c r="F2132" s="127" t="s">
        <v>2515</v>
      </c>
      <c r="G2132" s="126"/>
      <c r="H2132" s="128">
        <v>7.0874999999999994E-2</v>
      </c>
      <c r="I2132" s="129"/>
      <c r="J2132" s="130"/>
      <c r="K2132" s="128"/>
      <c r="L2132" s="128"/>
      <c r="M2132" s="128"/>
      <c r="N2132" s="128"/>
      <c r="O2132" s="130"/>
      <c r="P2132" s="130"/>
      <c r="Q2132" s="130"/>
      <c r="R2132" s="6"/>
      <c r="S2132" s="8"/>
    </row>
    <row r="2133" spans="1:20" ht="7.5" customHeight="1" outlineLevel="5" x14ac:dyDescent="0.15">
      <c r="A2133" s="8"/>
      <c r="B2133" s="80"/>
      <c r="C2133" s="79"/>
      <c r="D2133" s="82"/>
      <c r="E2133" s="37"/>
      <c r="F2133" s="83"/>
      <c r="G2133" s="82"/>
      <c r="H2133" s="84"/>
      <c r="I2133" s="86"/>
      <c r="J2133" s="39"/>
      <c r="K2133" s="43"/>
      <c r="L2133" s="43"/>
      <c r="M2133" s="43"/>
      <c r="N2133" s="43"/>
      <c r="O2133" s="39"/>
      <c r="P2133" s="39"/>
      <c r="Q2133" s="39"/>
      <c r="R2133" s="6"/>
      <c r="S2133" s="8"/>
    </row>
    <row r="2134" spans="1:20" outlineLevel="4" x14ac:dyDescent="0.15">
      <c r="B2134" s="6"/>
      <c r="C2134" s="6"/>
      <c r="D2134" s="6"/>
      <c r="E2134" s="6"/>
      <c r="F2134" s="6"/>
      <c r="G2134" s="6"/>
      <c r="H2134" s="6"/>
      <c r="I2134" s="8"/>
      <c r="J2134" s="8"/>
      <c r="K2134" s="6"/>
      <c r="L2134" s="6"/>
      <c r="M2134" s="6"/>
      <c r="N2134" s="6"/>
      <c r="O2134" s="6"/>
      <c r="P2134" s="8"/>
      <c r="Q2134" s="8"/>
    </row>
    <row r="2135" spans="1:20" ht="10.5" outlineLevel="3" x14ac:dyDescent="0.15">
      <c r="A2135" s="73" t="s">
        <v>168</v>
      </c>
      <c r="B2135" s="109">
        <v>4</v>
      </c>
      <c r="C2135" s="110"/>
      <c r="D2135" s="111" t="s">
        <v>199</v>
      </c>
      <c r="E2135" s="111"/>
      <c r="F2135" s="112" t="s">
        <v>169</v>
      </c>
      <c r="G2135" s="111"/>
      <c r="H2135" s="113"/>
      <c r="I2135" s="114"/>
      <c r="J2135" s="75">
        <f>SUBTOTAL(9,J2136:J2152)</f>
        <v>0</v>
      </c>
      <c r="K2135" s="113"/>
      <c r="L2135" s="76">
        <f>SUBTOTAL(9,L2136:L2152)</f>
        <v>15.158642000000002</v>
      </c>
      <c r="M2135" s="113"/>
      <c r="N2135" s="76">
        <f>SUBTOTAL(9,N2136:N2152)</f>
        <v>0</v>
      </c>
      <c r="O2135" s="115"/>
      <c r="P2135" s="75">
        <f>SUBTOTAL(9,P2136:P2152)</f>
        <v>0</v>
      </c>
      <c r="Q2135" s="75">
        <f>SUBTOTAL(9,Q2136:Q2152)</f>
        <v>0</v>
      </c>
      <c r="R2135" s="6"/>
      <c r="S2135" s="8"/>
      <c r="T2135" s="8"/>
    </row>
    <row r="2136" spans="1:20" ht="11.25" outlineLevel="4" x14ac:dyDescent="0.2">
      <c r="A2136" s="10"/>
      <c r="B2136" s="116"/>
      <c r="C2136" s="117">
        <v>10</v>
      </c>
      <c r="D2136" s="118" t="s">
        <v>200</v>
      </c>
      <c r="E2136" s="119" t="s">
        <v>2516</v>
      </c>
      <c r="F2136" s="120" t="s">
        <v>2517</v>
      </c>
      <c r="G2136" s="118" t="s">
        <v>332</v>
      </c>
      <c r="H2136" s="121">
        <v>59</v>
      </c>
      <c r="I2136" s="122"/>
      <c r="J2136" s="123">
        <f>H2136*I2136</f>
        <v>0</v>
      </c>
      <c r="K2136" s="121">
        <v>0.17488999999999999</v>
      </c>
      <c r="L2136" s="121">
        <f>H2136*K2136</f>
        <v>10.31851</v>
      </c>
      <c r="M2136" s="121"/>
      <c r="N2136" s="121">
        <f>H2136*M2136</f>
        <v>0</v>
      </c>
      <c r="O2136" s="123">
        <v>21</v>
      </c>
      <c r="P2136" s="123">
        <f>J2136*(O2136/100)</f>
        <v>0</v>
      </c>
      <c r="Q2136" s="123">
        <f>J2136+P2136</f>
        <v>0</v>
      </c>
      <c r="R2136" s="8"/>
      <c r="S2136" s="8"/>
      <c r="T2136" s="8"/>
    </row>
    <row r="2137" spans="1:20" ht="11.25" outlineLevel="4" x14ac:dyDescent="0.2">
      <c r="A2137" s="10"/>
      <c r="B2137" s="116"/>
      <c r="C2137" s="117">
        <v>11</v>
      </c>
      <c r="D2137" s="118" t="s">
        <v>256</v>
      </c>
      <c r="E2137" s="119" t="s">
        <v>2518</v>
      </c>
      <c r="F2137" s="120" t="s">
        <v>2519</v>
      </c>
      <c r="G2137" s="118" t="s">
        <v>332</v>
      </c>
      <c r="H2137" s="121">
        <v>47</v>
      </c>
      <c r="I2137" s="122"/>
      <c r="J2137" s="123">
        <f>H2137*I2137</f>
        <v>0</v>
      </c>
      <c r="K2137" s="121">
        <v>3.5999999999999999E-3</v>
      </c>
      <c r="L2137" s="121">
        <f>H2137*K2137</f>
        <v>0.16919999999999999</v>
      </c>
      <c r="M2137" s="121"/>
      <c r="N2137" s="121">
        <f>H2137*M2137</f>
        <v>0</v>
      </c>
      <c r="O2137" s="123">
        <v>21</v>
      </c>
      <c r="P2137" s="123">
        <f>J2137*(O2137/100)</f>
        <v>0</v>
      </c>
      <c r="Q2137" s="123">
        <f>J2137+P2137</f>
        <v>0</v>
      </c>
      <c r="R2137" s="8"/>
      <c r="S2137" s="8"/>
      <c r="T2137" s="8"/>
    </row>
    <row r="2138" spans="1:20" ht="11.25" outlineLevel="4" x14ac:dyDescent="0.2">
      <c r="A2138" s="10"/>
      <c r="B2138" s="116"/>
      <c r="C2138" s="117">
        <v>12</v>
      </c>
      <c r="D2138" s="118" t="s">
        <v>256</v>
      </c>
      <c r="E2138" s="119" t="s">
        <v>2520</v>
      </c>
      <c r="F2138" s="120" t="s">
        <v>2521</v>
      </c>
      <c r="G2138" s="118" t="s">
        <v>332</v>
      </c>
      <c r="H2138" s="121">
        <v>12</v>
      </c>
      <c r="I2138" s="122"/>
      <c r="J2138" s="123">
        <f>H2138*I2138</f>
        <v>0</v>
      </c>
      <c r="K2138" s="121">
        <v>2.7000000000000001E-3</v>
      </c>
      <c r="L2138" s="121">
        <f>H2138*K2138</f>
        <v>3.2399999999999998E-2</v>
      </c>
      <c r="M2138" s="121"/>
      <c r="N2138" s="121">
        <f>H2138*M2138</f>
        <v>0</v>
      </c>
      <c r="O2138" s="123">
        <v>21</v>
      </c>
      <c r="P2138" s="123">
        <f>J2138*(O2138/100)</f>
        <v>0</v>
      </c>
      <c r="Q2138" s="123">
        <f>J2138+P2138</f>
        <v>0</v>
      </c>
      <c r="R2138" s="8"/>
      <c r="S2138" s="8"/>
      <c r="T2138" s="8"/>
    </row>
    <row r="2139" spans="1:20" ht="11.25" outlineLevel="4" x14ac:dyDescent="0.2">
      <c r="A2139" s="10"/>
      <c r="B2139" s="116"/>
      <c r="C2139" s="117">
        <v>13</v>
      </c>
      <c r="D2139" s="118" t="s">
        <v>200</v>
      </c>
      <c r="E2139" s="119" t="s">
        <v>2522</v>
      </c>
      <c r="F2139" s="120" t="s">
        <v>2523</v>
      </c>
      <c r="G2139" s="118" t="s">
        <v>338</v>
      </c>
      <c r="H2139" s="121">
        <v>132</v>
      </c>
      <c r="I2139" s="122"/>
      <c r="J2139" s="123">
        <f>H2139*I2139</f>
        <v>0</v>
      </c>
      <c r="K2139" s="121"/>
      <c r="L2139" s="121">
        <f>H2139*K2139</f>
        <v>0</v>
      </c>
      <c r="M2139" s="121"/>
      <c r="N2139" s="121">
        <f>H2139*M2139</f>
        <v>0</v>
      </c>
      <c r="O2139" s="123">
        <v>21</v>
      </c>
      <c r="P2139" s="123">
        <f>J2139*(O2139/100)</f>
        <v>0</v>
      </c>
      <c r="Q2139" s="123">
        <f>J2139+P2139</f>
        <v>0</v>
      </c>
      <c r="R2139" s="8"/>
      <c r="S2139" s="8"/>
      <c r="T2139" s="8"/>
    </row>
    <row r="2140" spans="1:20" ht="9.75" outlineLevel="5" x14ac:dyDescent="0.2">
      <c r="A2140" s="124"/>
      <c r="B2140" s="125"/>
      <c r="C2140" s="125"/>
      <c r="D2140" s="126"/>
      <c r="E2140" s="131" t="s">
        <v>17</v>
      </c>
      <c r="F2140" s="127" t="s">
        <v>2524</v>
      </c>
      <c r="G2140" s="126"/>
      <c r="H2140" s="128">
        <v>132</v>
      </c>
      <c r="I2140" s="129"/>
      <c r="J2140" s="130"/>
      <c r="K2140" s="128"/>
      <c r="L2140" s="128"/>
      <c r="M2140" s="128"/>
      <c r="N2140" s="128"/>
      <c r="O2140" s="130"/>
      <c r="P2140" s="130"/>
      <c r="Q2140" s="130"/>
      <c r="R2140" s="6"/>
      <c r="S2140" s="8"/>
    </row>
    <row r="2141" spans="1:20" ht="7.5" customHeight="1" outlineLevel="5" x14ac:dyDescent="0.15">
      <c r="A2141" s="8"/>
      <c r="B2141" s="80"/>
      <c r="C2141" s="79"/>
      <c r="D2141" s="82"/>
      <c r="E2141" s="37"/>
      <c r="F2141" s="83"/>
      <c r="G2141" s="82"/>
      <c r="H2141" s="84"/>
      <c r="I2141" s="86"/>
      <c r="J2141" s="39"/>
      <c r="K2141" s="43"/>
      <c r="L2141" s="43"/>
      <c r="M2141" s="43"/>
      <c r="N2141" s="43"/>
      <c r="O2141" s="39"/>
      <c r="P2141" s="39"/>
      <c r="Q2141" s="39"/>
      <c r="R2141" s="6"/>
      <c r="S2141" s="8"/>
    </row>
    <row r="2142" spans="1:20" ht="11.25" outlineLevel="4" x14ac:dyDescent="0.2">
      <c r="A2142" s="10"/>
      <c r="B2142" s="116"/>
      <c r="C2142" s="117">
        <v>14</v>
      </c>
      <c r="D2142" s="118" t="s">
        <v>256</v>
      </c>
      <c r="E2142" s="119" t="s">
        <v>2525</v>
      </c>
      <c r="F2142" s="120" t="s">
        <v>2526</v>
      </c>
      <c r="G2142" s="118" t="s">
        <v>338</v>
      </c>
      <c r="H2142" s="121">
        <v>150</v>
      </c>
      <c r="I2142" s="122"/>
      <c r="J2142" s="123">
        <f t="shared" ref="J2142:J2151" si="180">H2142*I2142</f>
        <v>0</v>
      </c>
      <c r="K2142" s="121">
        <v>1.2999999999999999E-3</v>
      </c>
      <c r="L2142" s="121">
        <f t="shared" ref="L2142:L2151" si="181">H2142*K2142</f>
        <v>0.19499999999999998</v>
      </c>
      <c r="M2142" s="121"/>
      <c r="N2142" s="121">
        <f t="shared" ref="N2142:N2151" si="182">H2142*M2142</f>
        <v>0</v>
      </c>
      <c r="O2142" s="123">
        <v>21</v>
      </c>
      <c r="P2142" s="123">
        <f t="shared" ref="P2142:P2151" si="183">J2142*(O2142/100)</f>
        <v>0</v>
      </c>
      <c r="Q2142" s="123">
        <f t="shared" ref="Q2142:Q2151" si="184">J2142+P2142</f>
        <v>0</v>
      </c>
      <c r="R2142" s="8"/>
      <c r="S2142" s="8"/>
      <c r="T2142" s="8"/>
    </row>
    <row r="2143" spans="1:20" ht="11.25" outlineLevel="4" x14ac:dyDescent="0.2">
      <c r="A2143" s="10"/>
      <c r="B2143" s="116"/>
      <c r="C2143" s="117">
        <v>15</v>
      </c>
      <c r="D2143" s="118" t="s">
        <v>200</v>
      </c>
      <c r="E2143" s="119" t="s">
        <v>2527</v>
      </c>
      <c r="F2143" s="120" t="s">
        <v>2528</v>
      </c>
      <c r="G2143" s="118" t="s">
        <v>338</v>
      </c>
      <c r="H2143" s="121">
        <v>396</v>
      </c>
      <c r="I2143" s="122"/>
      <c r="J2143" s="123">
        <f t="shared" si="180"/>
        <v>0</v>
      </c>
      <c r="K2143" s="121"/>
      <c r="L2143" s="121">
        <f t="shared" si="181"/>
        <v>0</v>
      </c>
      <c r="M2143" s="121"/>
      <c r="N2143" s="121">
        <f t="shared" si="182"/>
        <v>0</v>
      </c>
      <c r="O2143" s="123">
        <v>21</v>
      </c>
      <c r="P2143" s="123">
        <f t="shared" si="183"/>
        <v>0</v>
      </c>
      <c r="Q2143" s="123">
        <f t="shared" si="184"/>
        <v>0</v>
      </c>
      <c r="R2143" s="8"/>
      <c r="S2143" s="8"/>
      <c r="T2143" s="8"/>
    </row>
    <row r="2144" spans="1:20" ht="11.25" outlineLevel="4" x14ac:dyDescent="0.2">
      <c r="A2144" s="10"/>
      <c r="B2144" s="116"/>
      <c r="C2144" s="117">
        <v>16</v>
      </c>
      <c r="D2144" s="118" t="s">
        <v>256</v>
      </c>
      <c r="E2144" s="119" t="s">
        <v>2529</v>
      </c>
      <c r="F2144" s="120" t="s">
        <v>2530</v>
      </c>
      <c r="G2144" s="118" t="s">
        <v>338</v>
      </c>
      <c r="H2144" s="121">
        <v>415.8</v>
      </c>
      <c r="I2144" s="122"/>
      <c r="J2144" s="123">
        <f t="shared" si="180"/>
        <v>0</v>
      </c>
      <c r="K2144" s="121">
        <v>4.0000000000000003E-5</v>
      </c>
      <c r="L2144" s="121">
        <f t="shared" si="181"/>
        <v>1.6632000000000001E-2</v>
      </c>
      <c r="M2144" s="121"/>
      <c r="N2144" s="121">
        <f t="shared" si="182"/>
        <v>0</v>
      </c>
      <c r="O2144" s="123">
        <v>21</v>
      </c>
      <c r="P2144" s="123">
        <f t="shared" si="183"/>
        <v>0</v>
      </c>
      <c r="Q2144" s="123">
        <f t="shared" si="184"/>
        <v>0</v>
      </c>
      <c r="R2144" s="8"/>
      <c r="S2144" s="8"/>
      <c r="T2144" s="8"/>
    </row>
    <row r="2145" spans="1:20" ht="11.25" outlineLevel="4" x14ac:dyDescent="0.2">
      <c r="A2145" s="10"/>
      <c r="B2145" s="116"/>
      <c r="C2145" s="117">
        <v>17</v>
      </c>
      <c r="D2145" s="118" t="s">
        <v>256</v>
      </c>
      <c r="E2145" s="119" t="s">
        <v>2531</v>
      </c>
      <c r="F2145" s="120" t="s">
        <v>2532</v>
      </c>
      <c r="G2145" s="118" t="s">
        <v>332</v>
      </c>
      <c r="H2145" s="121">
        <v>12</v>
      </c>
      <c r="I2145" s="122"/>
      <c r="J2145" s="123">
        <f t="shared" si="180"/>
        <v>0</v>
      </c>
      <c r="K2145" s="121">
        <v>1E-4</v>
      </c>
      <c r="L2145" s="121">
        <f t="shared" si="181"/>
        <v>1.2000000000000001E-3</v>
      </c>
      <c r="M2145" s="121"/>
      <c r="N2145" s="121">
        <f t="shared" si="182"/>
        <v>0</v>
      </c>
      <c r="O2145" s="123">
        <v>21</v>
      </c>
      <c r="P2145" s="123">
        <f t="shared" si="183"/>
        <v>0</v>
      </c>
      <c r="Q2145" s="123">
        <f t="shared" si="184"/>
        <v>0</v>
      </c>
      <c r="R2145" s="8"/>
      <c r="S2145" s="8"/>
      <c r="T2145" s="8"/>
    </row>
    <row r="2146" spans="1:20" ht="11.25" outlineLevel="4" x14ac:dyDescent="0.2">
      <c r="A2146" s="10"/>
      <c r="B2146" s="116"/>
      <c r="C2146" s="117">
        <v>18</v>
      </c>
      <c r="D2146" s="118" t="s">
        <v>256</v>
      </c>
      <c r="E2146" s="119" t="s">
        <v>2533</v>
      </c>
      <c r="F2146" s="120" t="s">
        <v>2534</v>
      </c>
      <c r="G2146" s="118" t="s">
        <v>338</v>
      </c>
      <c r="H2146" s="121">
        <v>100</v>
      </c>
      <c r="I2146" s="122"/>
      <c r="J2146" s="123">
        <f t="shared" si="180"/>
        <v>0</v>
      </c>
      <c r="K2146" s="121">
        <v>2.0000000000000002E-5</v>
      </c>
      <c r="L2146" s="121">
        <f t="shared" si="181"/>
        <v>2E-3</v>
      </c>
      <c r="M2146" s="121"/>
      <c r="N2146" s="121">
        <f t="shared" si="182"/>
        <v>0</v>
      </c>
      <c r="O2146" s="123">
        <v>21</v>
      </c>
      <c r="P2146" s="123">
        <f t="shared" si="183"/>
        <v>0</v>
      </c>
      <c r="Q2146" s="123">
        <f t="shared" si="184"/>
        <v>0</v>
      </c>
      <c r="R2146" s="8"/>
      <c r="S2146" s="8"/>
      <c r="T2146" s="8"/>
    </row>
    <row r="2147" spans="1:20" ht="11.25" outlineLevel="4" x14ac:dyDescent="0.2">
      <c r="A2147" s="10"/>
      <c r="B2147" s="116"/>
      <c r="C2147" s="117">
        <v>19</v>
      </c>
      <c r="D2147" s="118" t="s">
        <v>200</v>
      </c>
      <c r="E2147" s="119" t="s">
        <v>2535</v>
      </c>
      <c r="F2147" s="120" t="s">
        <v>2536</v>
      </c>
      <c r="G2147" s="118" t="s">
        <v>338</v>
      </c>
      <c r="H2147" s="121">
        <v>396</v>
      </c>
      <c r="I2147" s="122"/>
      <c r="J2147" s="123">
        <f t="shared" si="180"/>
        <v>0</v>
      </c>
      <c r="K2147" s="121"/>
      <c r="L2147" s="121">
        <f t="shared" si="181"/>
        <v>0</v>
      </c>
      <c r="M2147" s="121"/>
      <c r="N2147" s="121">
        <f t="shared" si="182"/>
        <v>0</v>
      </c>
      <c r="O2147" s="123">
        <v>21</v>
      </c>
      <c r="P2147" s="123">
        <f t="shared" si="183"/>
        <v>0</v>
      </c>
      <c r="Q2147" s="123">
        <f t="shared" si="184"/>
        <v>0</v>
      </c>
      <c r="R2147" s="8"/>
      <c r="S2147" s="8"/>
      <c r="T2147" s="8"/>
    </row>
    <row r="2148" spans="1:20" ht="11.25" outlineLevel="4" x14ac:dyDescent="0.2">
      <c r="A2148" s="10"/>
      <c r="B2148" s="116"/>
      <c r="C2148" s="117">
        <v>20</v>
      </c>
      <c r="D2148" s="118" t="s">
        <v>200</v>
      </c>
      <c r="E2148" s="119" t="s">
        <v>2537</v>
      </c>
      <c r="F2148" s="120" t="s">
        <v>2538</v>
      </c>
      <c r="G2148" s="118" t="s">
        <v>332</v>
      </c>
      <c r="H2148" s="121">
        <v>45</v>
      </c>
      <c r="I2148" s="122"/>
      <c r="J2148" s="123">
        <f t="shared" si="180"/>
        <v>0</v>
      </c>
      <c r="K2148" s="121">
        <v>1.1999999999999999E-3</v>
      </c>
      <c r="L2148" s="121">
        <f t="shared" si="181"/>
        <v>5.3999999999999992E-2</v>
      </c>
      <c r="M2148" s="121"/>
      <c r="N2148" s="121">
        <f t="shared" si="182"/>
        <v>0</v>
      </c>
      <c r="O2148" s="123">
        <v>21</v>
      </c>
      <c r="P2148" s="123">
        <f t="shared" si="183"/>
        <v>0</v>
      </c>
      <c r="Q2148" s="123">
        <f t="shared" si="184"/>
        <v>0</v>
      </c>
      <c r="R2148" s="8"/>
      <c r="S2148" s="8"/>
      <c r="T2148" s="8"/>
    </row>
    <row r="2149" spans="1:20" ht="11.25" outlineLevel="4" x14ac:dyDescent="0.2">
      <c r="A2149" s="10"/>
      <c r="B2149" s="116"/>
      <c r="C2149" s="117">
        <v>21</v>
      </c>
      <c r="D2149" s="118" t="s">
        <v>256</v>
      </c>
      <c r="E2149" s="119" t="s">
        <v>2539</v>
      </c>
      <c r="F2149" s="120" t="s">
        <v>2540</v>
      </c>
      <c r="G2149" s="118" t="s">
        <v>332</v>
      </c>
      <c r="H2149" s="121">
        <v>45</v>
      </c>
      <c r="I2149" s="122"/>
      <c r="J2149" s="123">
        <f t="shared" si="180"/>
        <v>0</v>
      </c>
      <c r="K2149" s="121">
        <v>9.6000000000000002E-2</v>
      </c>
      <c r="L2149" s="121">
        <f t="shared" si="181"/>
        <v>4.32</v>
      </c>
      <c r="M2149" s="121"/>
      <c r="N2149" s="121">
        <f t="shared" si="182"/>
        <v>0</v>
      </c>
      <c r="O2149" s="123">
        <v>21</v>
      </c>
      <c r="P2149" s="123">
        <f t="shared" si="183"/>
        <v>0</v>
      </c>
      <c r="Q2149" s="123">
        <f t="shared" si="184"/>
        <v>0</v>
      </c>
      <c r="R2149" s="8"/>
      <c r="S2149" s="8"/>
      <c r="T2149" s="8"/>
    </row>
    <row r="2150" spans="1:20" ht="22.5" outlineLevel="4" x14ac:dyDescent="0.2">
      <c r="A2150" s="10"/>
      <c r="B2150" s="116"/>
      <c r="C2150" s="117">
        <v>22</v>
      </c>
      <c r="D2150" s="118" t="s">
        <v>256</v>
      </c>
      <c r="E2150" s="119" t="s">
        <v>2541</v>
      </c>
      <c r="F2150" s="120" t="s">
        <v>2542</v>
      </c>
      <c r="G2150" s="118" t="s">
        <v>332</v>
      </c>
      <c r="H2150" s="121">
        <v>43</v>
      </c>
      <c r="I2150" s="122"/>
      <c r="J2150" s="123">
        <f t="shared" si="180"/>
        <v>0</v>
      </c>
      <c r="K2150" s="121">
        <v>1.1000000000000001E-3</v>
      </c>
      <c r="L2150" s="121">
        <f t="shared" si="181"/>
        <v>4.7300000000000002E-2</v>
      </c>
      <c r="M2150" s="121"/>
      <c r="N2150" s="121">
        <f t="shared" si="182"/>
        <v>0</v>
      </c>
      <c r="O2150" s="123">
        <v>21</v>
      </c>
      <c r="P2150" s="123">
        <f t="shared" si="183"/>
        <v>0</v>
      </c>
      <c r="Q2150" s="123">
        <f t="shared" si="184"/>
        <v>0</v>
      </c>
      <c r="R2150" s="8"/>
      <c r="S2150" s="8"/>
      <c r="T2150" s="8"/>
    </row>
    <row r="2151" spans="1:20" ht="11.25" outlineLevel="4" x14ac:dyDescent="0.2">
      <c r="A2151" s="10"/>
      <c r="B2151" s="116"/>
      <c r="C2151" s="117">
        <v>23</v>
      </c>
      <c r="D2151" s="118" t="s">
        <v>256</v>
      </c>
      <c r="E2151" s="119" t="s">
        <v>2543</v>
      </c>
      <c r="F2151" s="120" t="s">
        <v>2544</v>
      </c>
      <c r="G2151" s="118" t="s">
        <v>332</v>
      </c>
      <c r="H2151" s="121">
        <v>4</v>
      </c>
      <c r="I2151" s="122"/>
      <c r="J2151" s="123">
        <f t="shared" si="180"/>
        <v>0</v>
      </c>
      <c r="K2151" s="121">
        <v>5.9999999999999995E-4</v>
      </c>
      <c r="L2151" s="121">
        <f t="shared" si="181"/>
        <v>2.3999999999999998E-3</v>
      </c>
      <c r="M2151" s="121"/>
      <c r="N2151" s="121">
        <f t="shared" si="182"/>
        <v>0</v>
      </c>
      <c r="O2151" s="123">
        <v>21</v>
      </c>
      <c r="P2151" s="123">
        <f t="shared" si="183"/>
        <v>0</v>
      </c>
      <c r="Q2151" s="123">
        <f t="shared" si="184"/>
        <v>0</v>
      </c>
      <c r="R2151" s="8"/>
      <c r="S2151" s="8"/>
      <c r="T2151" s="8"/>
    </row>
    <row r="2152" spans="1:20" outlineLevel="4" x14ac:dyDescent="0.15">
      <c r="B2152" s="6"/>
      <c r="C2152" s="6"/>
      <c r="D2152" s="6"/>
      <c r="E2152" s="6"/>
      <c r="F2152" s="6"/>
      <c r="G2152" s="6"/>
      <c r="H2152" s="6"/>
      <c r="I2152" s="8"/>
      <c r="J2152" s="8"/>
      <c r="K2152" s="6"/>
      <c r="L2152" s="6"/>
      <c r="M2152" s="6"/>
      <c r="N2152" s="6"/>
      <c r="O2152" s="6"/>
      <c r="P2152" s="8"/>
      <c r="Q2152" s="8"/>
    </row>
    <row r="2153" spans="1:20" ht="10.5" outlineLevel="3" x14ac:dyDescent="0.15">
      <c r="A2153" s="73" t="s">
        <v>170</v>
      </c>
      <c r="B2153" s="109">
        <v>4</v>
      </c>
      <c r="C2153" s="110"/>
      <c r="D2153" s="111" t="s">
        <v>199</v>
      </c>
      <c r="E2153" s="111"/>
      <c r="F2153" s="112" t="s">
        <v>59</v>
      </c>
      <c r="G2153" s="111"/>
      <c r="H2153" s="113"/>
      <c r="I2153" s="114"/>
      <c r="J2153" s="75">
        <f>SUBTOTAL(9,J2154:J2181)</f>
        <v>0</v>
      </c>
      <c r="K2153" s="113"/>
      <c r="L2153" s="76">
        <f>SUBTOTAL(9,L2154:L2181)</f>
        <v>9.1208000000000011E-2</v>
      </c>
      <c r="M2153" s="113"/>
      <c r="N2153" s="76">
        <f>SUBTOTAL(9,N2154:N2181)</f>
        <v>0</v>
      </c>
      <c r="O2153" s="115"/>
      <c r="P2153" s="75">
        <f>SUBTOTAL(9,P2154:P2181)</f>
        <v>0</v>
      </c>
      <c r="Q2153" s="75">
        <f>SUBTOTAL(9,Q2154:Q2181)</f>
        <v>0</v>
      </c>
      <c r="R2153" s="6"/>
      <c r="S2153" s="8"/>
      <c r="T2153" s="8"/>
    </row>
    <row r="2154" spans="1:20" ht="11.25" outlineLevel="4" x14ac:dyDescent="0.2">
      <c r="A2154" s="10"/>
      <c r="B2154" s="116"/>
      <c r="C2154" s="117">
        <v>24</v>
      </c>
      <c r="D2154" s="118" t="s">
        <v>200</v>
      </c>
      <c r="E2154" s="119" t="s">
        <v>732</v>
      </c>
      <c r="F2154" s="120" t="s">
        <v>733</v>
      </c>
      <c r="G2154" s="118" t="s">
        <v>262</v>
      </c>
      <c r="H2154" s="121">
        <v>7.5250000000000004</v>
      </c>
      <c r="I2154" s="122"/>
      <c r="J2154" s="123">
        <f>H2154*I2154</f>
        <v>0</v>
      </c>
      <c r="K2154" s="121"/>
      <c r="L2154" s="121">
        <f>H2154*K2154</f>
        <v>0</v>
      </c>
      <c r="M2154" s="121"/>
      <c r="N2154" s="121">
        <f>H2154*M2154</f>
        <v>0</v>
      </c>
      <c r="O2154" s="123">
        <v>21</v>
      </c>
      <c r="P2154" s="123">
        <f>J2154*(O2154/100)</f>
        <v>0</v>
      </c>
      <c r="Q2154" s="123">
        <f>J2154+P2154</f>
        <v>0</v>
      </c>
      <c r="R2154" s="8"/>
      <c r="S2154" s="8"/>
      <c r="T2154" s="8"/>
    </row>
    <row r="2155" spans="1:20" ht="11.25" outlineLevel="4" x14ac:dyDescent="0.2">
      <c r="A2155" s="10"/>
      <c r="B2155" s="116"/>
      <c r="C2155" s="117">
        <v>25</v>
      </c>
      <c r="D2155" s="118" t="s">
        <v>200</v>
      </c>
      <c r="E2155" s="119" t="s">
        <v>734</v>
      </c>
      <c r="F2155" s="120" t="s">
        <v>735</v>
      </c>
      <c r="G2155" s="118" t="s">
        <v>262</v>
      </c>
      <c r="H2155" s="121">
        <v>7.5250000000000004</v>
      </c>
      <c r="I2155" s="122"/>
      <c r="J2155" s="123">
        <f>H2155*I2155</f>
        <v>0</v>
      </c>
      <c r="K2155" s="121">
        <v>2.5999999999999998E-4</v>
      </c>
      <c r="L2155" s="121">
        <f>H2155*K2155</f>
        <v>1.9564999999999999E-3</v>
      </c>
      <c r="M2155" s="121"/>
      <c r="N2155" s="121">
        <f>H2155*M2155</f>
        <v>0</v>
      </c>
      <c r="O2155" s="123">
        <v>21</v>
      </c>
      <c r="P2155" s="123">
        <f>J2155*(O2155/100)</f>
        <v>0</v>
      </c>
      <c r="Q2155" s="123">
        <f>J2155+P2155</f>
        <v>0</v>
      </c>
      <c r="R2155" s="8"/>
      <c r="S2155" s="8"/>
      <c r="T2155" s="8"/>
    </row>
    <row r="2156" spans="1:20" ht="11.25" outlineLevel="4" x14ac:dyDescent="0.2">
      <c r="A2156" s="10"/>
      <c r="B2156" s="116"/>
      <c r="C2156" s="117">
        <v>26</v>
      </c>
      <c r="D2156" s="118" t="s">
        <v>200</v>
      </c>
      <c r="E2156" s="119" t="s">
        <v>736</v>
      </c>
      <c r="F2156" s="120" t="s">
        <v>737</v>
      </c>
      <c r="G2156" s="118" t="s">
        <v>262</v>
      </c>
      <c r="H2156" s="121">
        <v>7.5250000000000004</v>
      </c>
      <c r="I2156" s="122"/>
      <c r="J2156" s="123">
        <f>H2156*I2156</f>
        <v>0</v>
      </c>
      <c r="K2156" s="121">
        <v>4.3800000000000002E-3</v>
      </c>
      <c r="L2156" s="121">
        <f>H2156*K2156</f>
        <v>3.2959500000000003E-2</v>
      </c>
      <c r="M2156" s="121"/>
      <c r="N2156" s="121">
        <f>H2156*M2156</f>
        <v>0</v>
      </c>
      <c r="O2156" s="123">
        <v>21</v>
      </c>
      <c r="P2156" s="123">
        <f>J2156*(O2156/100)</f>
        <v>0</v>
      </c>
      <c r="Q2156" s="123">
        <f>J2156+P2156</f>
        <v>0</v>
      </c>
      <c r="R2156" s="8"/>
      <c r="S2156" s="8"/>
      <c r="T2156" s="8"/>
    </row>
    <row r="2157" spans="1:20" ht="9.75" outlineLevel="5" x14ac:dyDescent="0.2">
      <c r="A2157" s="124"/>
      <c r="B2157" s="125"/>
      <c r="C2157" s="125"/>
      <c r="D2157" s="126"/>
      <c r="E2157" s="131" t="s">
        <v>17</v>
      </c>
      <c r="F2157" s="127" t="s">
        <v>2545</v>
      </c>
      <c r="G2157" s="126"/>
      <c r="H2157" s="128">
        <v>7.5250000000000004</v>
      </c>
      <c r="I2157" s="129"/>
      <c r="J2157" s="130"/>
      <c r="K2157" s="128"/>
      <c r="L2157" s="128"/>
      <c r="M2157" s="128"/>
      <c r="N2157" s="128"/>
      <c r="O2157" s="130"/>
      <c r="P2157" s="130"/>
      <c r="Q2157" s="130"/>
      <c r="R2157" s="6"/>
      <c r="S2157" s="8"/>
    </row>
    <row r="2158" spans="1:20" ht="7.5" customHeight="1" outlineLevel="5" x14ac:dyDescent="0.15">
      <c r="A2158" s="8"/>
      <c r="B2158" s="80"/>
      <c r="C2158" s="79"/>
      <c r="D2158" s="82"/>
      <c r="E2158" s="37"/>
      <c r="F2158" s="83"/>
      <c r="G2158" s="82"/>
      <c r="H2158" s="84"/>
      <c r="I2158" s="86"/>
      <c r="J2158" s="39"/>
      <c r="K2158" s="43"/>
      <c r="L2158" s="43"/>
      <c r="M2158" s="43"/>
      <c r="N2158" s="43"/>
      <c r="O2158" s="39"/>
      <c r="P2158" s="39"/>
      <c r="Q2158" s="39"/>
      <c r="R2158" s="6"/>
      <c r="S2158" s="8"/>
    </row>
    <row r="2159" spans="1:20" ht="11.25" outlineLevel="4" x14ac:dyDescent="0.2">
      <c r="A2159" s="10"/>
      <c r="B2159" s="116"/>
      <c r="C2159" s="117">
        <v>27</v>
      </c>
      <c r="D2159" s="118" t="s">
        <v>200</v>
      </c>
      <c r="E2159" s="119" t="s">
        <v>718</v>
      </c>
      <c r="F2159" s="120" t="s">
        <v>719</v>
      </c>
      <c r="G2159" s="118" t="s">
        <v>262</v>
      </c>
      <c r="H2159" s="121">
        <v>7.5250000000000004</v>
      </c>
      <c r="I2159" s="122"/>
      <c r="J2159" s="123">
        <f t="shared" ref="J2159:J2164" si="185">H2159*I2159</f>
        <v>0</v>
      </c>
      <c r="K2159" s="121">
        <v>2.2000000000000001E-4</v>
      </c>
      <c r="L2159" s="121">
        <f t="shared" ref="L2159:L2164" si="186">H2159*K2159</f>
        <v>1.6555000000000001E-3</v>
      </c>
      <c r="M2159" s="121"/>
      <c r="N2159" s="121">
        <f t="shared" ref="N2159:N2164" si="187">H2159*M2159</f>
        <v>0</v>
      </c>
      <c r="O2159" s="123">
        <v>21</v>
      </c>
      <c r="P2159" s="123">
        <f t="shared" ref="P2159:P2164" si="188">J2159*(O2159/100)</f>
        <v>0</v>
      </c>
      <c r="Q2159" s="123">
        <f t="shared" ref="Q2159:Q2164" si="189">J2159+P2159</f>
        <v>0</v>
      </c>
      <c r="R2159" s="8"/>
      <c r="S2159" s="8"/>
      <c r="T2159" s="8"/>
    </row>
    <row r="2160" spans="1:20" ht="11.25" outlineLevel="4" x14ac:dyDescent="0.2">
      <c r="A2160" s="10"/>
      <c r="B2160" s="116"/>
      <c r="C2160" s="117">
        <v>28</v>
      </c>
      <c r="D2160" s="118" t="s">
        <v>200</v>
      </c>
      <c r="E2160" s="119" t="s">
        <v>743</v>
      </c>
      <c r="F2160" s="120" t="s">
        <v>744</v>
      </c>
      <c r="G2160" s="118" t="s">
        <v>262</v>
      </c>
      <c r="H2160" s="121">
        <v>7.5250000000000004</v>
      </c>
      <c r="I2160" s="122"/>
      <c r="J2160" s="123">
        <f t="shared" si="185"/>
        <v>0</v>
      </c>
      <c r="K2160" s="121">
        <v>2.5300000000000001E-3</v>
      </c>
      <c r="L2160" s="121">
        <f t="shared" si="186"/>
        <v>1.9038250000000003E-2</v>
      </c>
      <c r="M2160" s="121"/>
      <c r="N2160" s="121">
        <f t="shared" si="187"/>
        <v>0</v>
      </c>
      <c r="O2160" s="123">
        <v>21</v>
      </c>
      <c r="P2160" s="123">
        <f t="shared" si="188"/>
        <v>0</v>
      </c>
      <c r="Q2160" s="123">
        <f t="shared" si="189"/>
        <v>0</v>
      </c>
      <c r="R2160" s="8"/>
      <c r="S2160" s="8"/>
      <c r="T2160" s="8"/>
    </row>
    <row r="2161" spans="1:20" ht="22.5" outlineLevel="4" x14ac:dyDescent="0.2">
      <c r="A2161" s="10"/>
      <c r="B2161" s="116"/>
      <c r="C2161" s="117">
        <v>29</v>
      </c>
      <c r="D2161" s="118" t="s">
        <v>200</v>
      </c>
      <c r="E2161" s="119" t="s">
        <v>747</v>
      </c>
      <c r="F2161" s="120" t="s">
        <v>748</v>
      </c>
      <c r="G2161" s="118" t="s">
        <v>262</v>
      </c>
      <c r="H2161" s="121">
        <v>7.5250000000000004</v>
      </c>
      <c r="I2161" s="122"/>
      <c r="J2161" s="123">
        <f t="shared" si="185"/>
        <v>0</v>
      </c>
      <c r="K2161" s="121">
        <v>1.8E-3</v>
      </c>
      <c r="L2161" s="121">
        <f t="shared" si="186"/>
        <v>1.3545E-2</v>
      </c>
      <c r="M2161" s="121"/>
      <c r="N2161" s="121">
        <f t="shared" si="187"/>
        <v>0</v>
      </c>
      <c r="O2161" s="123">
        <v>21</v>
      </c>
      <c r="P2161" s="123">
        <f t="shared" si="188"/>
        <v>0</v>
      </c>
      <c r="Q2161" s="123">
        <f t="shared" si="189"/>
        <v>0</v>
      </c>
      <c r="R2161" s="8"/>
      <c r="S2161" s="8"/>
      <c r="T2161" s="8"/>
    </row>
    <row r="2162" spans="1:20" ht="11.25" outlineLevel="4" x14ac:dyDescent="0.2">
      <c r="A2162" s="10"/>
      <c r="B2162" s="116"/>
      <c r="C2162" s="117">
        <v>30</v>
      </c>
      <c r="D2162" s="118" t="s">
        <v>200</v>
      </c>
      <c r="E2162" s="119" t="s">
        <v>749</v>
      </c>
      <c r="F2162" s="120" t="s">
        <v>750</v>
      </c>
      <c r="G2162" s="118" t="s">
        <v>262</v>
      </c>
      <c r="H2162" s="121">
        <v>2.0124999999999997</v>
      </c>
      <c r="I2162" s="122"/>
      <c r="J2162" s="123">
        <f t="shared" si="185"/>
        <v>0</v>
      </c>
      <c r="K2162" s="121"/>
      <c r="L2162" s="121">
        <f t="shared" si="186"/>
        <v>0</v>
      </c>
      <c r="M2162" s="121"/>
      <c r="N2162" s="121">
        <f t="shared" si="187"/>
        <v>0</v>
      </c>
      <c r="O2162" s="123">
        <v>21</v>
      </c>
      <c r="P2162" s="123">
        <f t="shared" si="188"/>
        <v>0</v>
      </c>
      <c r="Q2162" s="123">
        <f t="shared" si="189"/>
        <v>0</v>
      </c>
      <c r="R2162" s="8"/>
      <c r="S2162" s="8"/>
      <c r="T2162" s="8"/>
    </row>
    <row r="2163" spans="1:20" ht="11.25" outlineLevel="4" x14ac:dyDescent="0.2">
      <c r="A2163" s="10"/>
      <c r="B2163" s="116"/>
      <c r="C2163" s="117">
        <v>31</v>
      </c>
      <c r="D2163" s="118" t="s">
        <v>200</v>
      </c>
      <c r="E2163" s="119" t="s">
        <v>751</v>
      </c>
      <c r="F2163" s="120" t="s">
        <v>752</v>
      </c>
      <c r="G2163" s="118" t="s">
        <v>262</v>
      </c>
      <c r="H2163" s="121">
        <v>2.0124999999999997</v>
      </c>
      <c r="I2163" s="122"/>
      <c r="J2163" s="123">
        <f t="shared" si="185"/>
        <v>0</v>
      </c>
      <c r="K2163" s="121">
        <v>2.5999999999999998E-4</v>
      </c>
      <c r="L2163" s="121">
        <f t="shared" si="186"/>
        <v>5.2324999999999984E-4</v>
      </c>
      <c r="M2163" s="121"/>
      <c r="N2163" s="121">
        <f t="shared" si="187"/>
        <v>0</v>
      </c>
      <c r="O2163" s="123">
        <v>21</v>
      </c>
      <c r="P2163" s="123">
        <f t="shared" si="188"/>
        <v>0</v>
      </c>
      <c r="Q2163" s="123">
        <f t="shared" si="189"/>
        <v>0</v>
      </c>
      <c r="R2163" s="8"/>
      <c r="S2163" s="8"/>
      <c r="T2163" s="8"/>
    </row>
    <row r="2164" spans="1:20" ht="11.25" outlineLevel="4" x14ac:dyDescent="0.2">
      <c r="A2164" s="10"/>
      <c r="B2164" s="116"/>
      <c r="C2164" s="117">
        <v>32</v>
      </c>
      <c r="D2164" s="118" t="s">
        <v>200</v>
      </c>
      <c r="E2164" s="119" t="s">
        <v>753</v>
      </c>
      <c r="F2164" s="120" t="s">
        <v>754</v>
      </c>
      <c r="G2164" s="118" t="s">
        <v>262</v>
      </c>
      <c r="H2164" s="121">
        <v>2.0124999999999997</v>
      </c>
      <c r="I2164" s="122"/>
      <c r="J2164" s="123">
        <f t="shared" si="185"/>
        <v>0</v>
      </c>
      <c r="K2164" s="121">
        <v>4.4099999999999999E-3</v>
      </c>
      <c r="L2164" s="121">
        <f t="shared" si="186"/>
        <v>8.8751249999999993E-3</v>
      </c>
      <c r="M2164" s="121"/>
      <c r="N2164" s="121">
        <f t="shared" si="187"/>
        <v>0</v>
      </c>
      <c r="O2164" s="123">
        <v>21</v>
      </c>
      <c r="P2164" s="123">
        <f t="shared" si="188"/>
        <v>0</v>
      </c>
      <c r="Q2164" s="123">
        <f t="shared" si="189"/>
        <v>0</v>
      </c>
      <c r="R2164" s="8"/>
      <c r="S2164" s="8"/>
      <c r="T2164" s="8"/>
    </row>
    <row r="2165" spans="1:20" ht="9.75" outlineLevel="5" x14ac:dyDescent="0.2">
      <c r="A2165" s="124"/>
      <c r="B2165" s="125"/>
      <c r="C2165" s="125"/>
      <c r="D2165" s="126"/>
      <c r="E2165" s="131" t="s">
        <v>17</v>
      </c>
      <c r="F2165" s="127" t="s">
        <v>2546</v>
      </c>
      <c r="G2165" s="126"/>
      <c r="H2165" s="128">
        <v>2.0124999999999997</v>
      </c>
      <c r="I2165" s="129"/>
      <c r="J2165" s="130"/>
      <c r="K2165" s="128"/>
      <c r="L2165" s="128"/>
      <c r="M2165" s="128"/>
      <c r="N2165" s="128"/>
      <c r="O2165" s="130"/>
      <c r="P2165" s="130"/>
      <c r="Q2165" s="130"/>
      <c r="R2165" s="6"/>
      <c r="S2165" s="8"/>
    </row>
    <row r="2166" spans="1:20" ht="7.5" customHeight="1" outlineLevel="5" x14ac:dyDescent="0.15">
      <c r="A2166" s="8"/>
      <c r="B2166" s="80"/>
      <c r="C2166" s="79"/>
      <c r="D2166" s="82"/>
      <c r="E2166" s="37"/>
      <c r="F2166" s="83"/>
      <c r="G2166" s="82"/>
      <c r="H2166" s="84"/>
      <c r="I2166" s="86"/>
      <c r="J2166" s="39"/>
      <c r="K2166" s="43"/>
      <c r="L2166" s="43"/>
      <c r="M2166" s="43"/>
      <c r="N2166" s="43"/>
      <c r="O2166" s="39"/>
      <c r="P2166" s="39"/>
      <c r="Q2166" s="39"/>
      <c r="R2166" s="6"/>
      <c r="S2166" s="8"/>
    </row>
    <row r="2167" spans="1:20" ht="11.25" outlineLevel="4" x14ac:dyDescent="0.2">
      <c r="A2167" s="10"/>
      <c r="B2167" s="116"/>
      <c r="C2167" s="117">
        <v>33</v>
      </c>
      <c r="D2167" s="118" t="s">
        <v>200</v>
      </c>
      <c r="E2167" s="119" t="s">
        <v>756</v>
      </c>
      <c r="F2167" s="120" t="s">
        <v>757</v>
      </c>
      <c r="G2167" s="118" t="s">
        <v>262</v>
      </c>
      <c r="H2167" s="121">
        <v>2.0124999999999997</v>
      </c>
      <c r="I2167" s="122"/>
      <c r="J2167" s="123">
        <f>H2167*I2167</f>
        <v>0</v>
      </c>
      <c r="K2167" s="121">
        <v>2.2000000000000001E-4</v>
      </c>
      <c r="L2167" s="121">
        <f>H2167*K2167</f>
        <v>4.4274999999999995E-4</v>
      </c>
      <c r="M2167" s="121"/>
      <c r="N2167" s="121">
        <f>H2167*M2167</f>
        <v>0</v>
      </c>
      <c r="O2167" s="123">
        <v>21</v>
      </c>
      <c r="P2167" s="123">
        <f>J2167*(O2167/100)</f>
        <v>0</v>
      </c>
      <c r="Q2167" s="123">
        <f>J2167+P2167</f>
        <v>0</v>
      </c>
      <c r="R2167" s="8"/>
      <c r="S2167" s="8"/>
      <c r="T2167" s="8"/>
    </row>
    <row r="2168" spans="1:20" ht="11.25" outlineLevel="4" x14ac:dyDescent="0.2">
      <c r="A2168" s="10"/>
      <c r="B2168" s="116"/>
      <c r="C2168" s="117">
        <v>34</v>
      </c>
      <c r="D2168" s="118" t="s">
        <v>200</v>
      </c>
      <c r="E2168" s="119" t="s">
        <v>758</v>
      </c>
      <c r="F2168" s="120" t="s">
        <v>759</v>
      </c>
      <c r="G2168" s="118" t="s">
        <v>262</v>
      </c>
      <c r="H2168" s="121">
        <v>2.0124999999999997</v>
      </c>
      <c r="I2168" s="122"/>
      <c r="J2168" s="123">
        <f>H2168*I2168</f>
        <v>0</v>
      </c>
      <c r="K2168" s="121">
        <v>2.5300000000000001E-3</v>
      </c>
      <c r="L2168" s="121">
        <f>H2168*K2168</f>
        <v>5.0916249999999998E-3</v>
      </c>
      <c r="M2168" s="121"/>
      <c r="N2168" s="121">
        <f>H2168*M2168</f>
        <v>0</v>
      </c>
      <c r="O2168" s="123">
        <v>21</v>
      </c>
      <c r="P2168" s="123">
        <f>J2168*(O2168/100)</f>
        <v>0</v>
      </c>
      <c r="Q2168" s="123">
        <f>J2168+P2168</f>
        <v>0</v>
      </c>
      <c r="R2168" s="8"/>
      <c r="S2168" s="8"/>
      <c r="T2168" s="8"/>
    </row>
    <row r="2169" spans="1:20" ht="22.5" outlineLevel="4" x14ac:dyDescent="0.2">
      <c r="A2169" s="10"/>
      <c r="B2169" s="116"/>
      <c r="C2169" s="117">
        <v>35</v>
      </c>
      <c r="D2169" s="118" t="s">
        <v>200</v>
      </c>
      <c r="E2169" s="119" t="s">
        <v>760</v>
      </c>
      <c r="F2169" s="120" t="s">
        <v>761</v>
      </c>
      <c r="G2169" s="118" t="s">
        <v>262</v>
      </c>
      <c r="H2169" s="121">
        <v>2.0124999999999997</v>
      </c>
      <c r="I2169" s="122"/>
      <c r="J2169" s="123">
        <f>H2169*I2169</f>
        <v>0</v>
      </c>
      <c r="K2169" s="121">
        <v>1.8E-3</v>
      </c>
      <c r="L2169" s="121">
        <f>H2169*K2169</f>
        <v>3.6224999999999994E-3</v>
      </c>
      <c r="M2169" s="121"/>
      <c r="N2169" s="121">
        <f>H2169*M2169</f>
        <v>0</v>
      </c>
      <c r="O2169" s="123">
        <v>21</v>
      </c>
      <c r="P2169" s="123">
        <f>J2169*(O2169/100)</f>
        <v>0</v>
      </c>
      <c r="Q2169" s="123">
        <f>J2169+P2169</f>
        <v>0</v>
      </c>
      <c r="R2169" s="8"/>
      <c r="S2169" s="8"/>
      <c r="T2169" s="8"/>
    </row>
    <row r="2170" spans="1:20" ht="11.25" outlineLevel="4" x14ac:dyDescent="0.2">
      <c r="A2170" s="10"/>
      <c r="B2170" s="116"/>
      <c r="C2170" s="117">
        <v>36</v>
      </c>
      <c r="D2170" s="118" t="s">
        <v>200</v>
      </c>
      <c r="E2170" s="119" t="s">
        <v>671</v>
      </c>
      <c r="F2170" s="120" t="s">
        <v>777</v>
      </c>
      <c r="G2170" s="118" t="s">
        <v>338</v>
      </c>
      <c r="H2170" s="121">
        <v>27.6</v>
      </c>
      <c r="I2170" s="122"/>
      <c r="J2170" s="123">
        <f>H2170*I2170</f>
        <v>0</v>
      </c>
      <c r="K2170" s="121"/>
      <c r="L2170" s="121">
        <f>H2170*K2170</f>
        <v>0</v>
      </c>
      <c r="M2170" s="121"/>
      <c r="N2170" s="121">
        <f>H2170*M2170</f>
        <v>0</v>
      </c>
      <c r="O2170" s="123">
        <v>21</v>
      </c>
      <c r="P2170" s="123">
        <f>J2170*(O2170/100)</f>
        <v>0</v>
      </c>
      <c r="Q2170" s="123">
        <f>J2170+P2170</f>
        <v>0</v>
      </c>
      <c r="R2170" s="8"/>
      <c r="S2170" s="8"/>
      <c r="T2170" s="8"/>
    </row>
    <row r="2171" spans="1:20" ht="9.75" outlineLevel="5" x14ac:dyDescent="0.2">
      <c r="A2171" s="124"/>
      <c r="B2171" s="125"/>
      <c r="C2171" s="125"/>
      <c r="D2171" s="126"/>
      <c r="E2171" s="131" t="s">
        <v>17</v>
      </c>
      <c r="F2171" s="127" t="s">
        <v>2547</v>
      </c>
      <c r="G2171" s="126"/>
      <c r="H2171" s="128">
        <v>27.6</v>
      </c>
      <c r="I2171" s="129"/>
      <c r="J2171" s="130"/>
      <c r="K2171" s="128"/>
      <c r="L2171" s="128"/>
      <c r="M2171" s="128"/>
      <c r="N2171" s="128"/>
      <c r="O2171" s="130"/>
      <c r="P2171" s="130"/>
      <c r="Q2171" s="130"/>
      <c r="R2171" s="6"/>
      <c r="S2171" s="8"/>
    </row>
    <row r="2172" spans="1:20" ht="7.5" customHeight="1" outlineLevel="5" x14ac:dyDescent="0.15">
      <c r="A2172" s="8"/>
      <c r="B2172" s="80"/>
      <c r="C2172" s="79"/>
      <c r="D2172" s="82"/>
      <c r="E2172" s="37"/>
      <c r="F2172" s="83"/>
      <c r="G2172" s="82"/>
      <c r="H2172" s="84"/>
      <c r="I2172" s="86"/>
      <c r="J2172" s="39"/>
      <c r="K2172" s="43"/>
      <c r="L2172" s="43"/>
      <c r="M2172" s="43"/>
      <c r="N2172" s="43"/>
      <c r="O2172" s="39"/>
      <c r="P2172" s="39"/>
      <c r="Q2172" s="39"/>
      <c r="R2172" s="6"/>
      <c r="S2172" s="8"/>
    </row>
    <row r="2173" spans="1:20" ht="11.25" outlineLevel="4" x14ac:dyDescent="0.2">
      <c r="A2173" s="10"/>
      <c r="B2173" s="116"/>
      <c r="C2173" s="117">
        <v>37</v>
      </c>
      <c r="D2173" s="118" t="s">
        <v>256</v>
      </c>
      <c r="E2173" s="119" t="s">
        <v>788</v>
      </c>
      <c r="F2173" s="120" t="s">
        <v>789</v>
      </c>
      <c r="G2173" s="118" t="s">
        <v>338</v>
      </c>
      <c r="H2173" s="121">
        <v>23.1</v>
      </c>
      <c r="I2173" s="122"/>
      <c r="J2173" s="123">
        <f>H2173*I2173</f>
        <v>0</v>
      </c>
      <c r="K2173" s="121">
        <v>1.2E-4</v>
      </c>
      <c r="L2173" s="121">
        <f>H2173*K2173</f>
        <v>2.7720000000000002E-3</v>
      </c>
      <c r="M2173" s="121"/>
      <c r="N2173" s="121">
        <f>H2173*M2173</f>
        <v>0</v>
      </c>
      <c r="O2173" s="123">
        <v>21</v>
      </c>
      <c r="P2173" s="123">
        <f>J2173*(O2173/100)</f>
        <v>0</v>
      </c>
      <c r="Q2173" s="123">
        <f>J2173+P2173</f>
        <v>0</v>
      </c>
      <c r="R2173" s="8"/>
      <c r="S2173" s="8"/>
      <c r="T2173" s="8"/>
    </row>
    <row r="2174" spans="1:20" ht="9.75" outlineLevel="5" x14ac:dyDescent="0.2">
      <c r="A2174" s="124"/>
      <c r="B2174" s="125"/>
      <c r="C2174" s="125"/>
      <c r="D2174" s="126"/>
      <c r="E2174" s="131" t="s">
        <v>17</v>
      </c>
      <c r="F2174" s="127" t="s">
        <v>2548</v>
      </c>
      <c r="G2174" s="126"/>
      <c r="H2174" s="128">
        <v>21</v>
      </c>
      <c r="I2174" s="129"/>
      <c r="J2174" s="130"/>
      <c r="K2174" s="128"/>
      <c r="L2174" s="128"/>
      <c r="M2174" s="128"/>
      <c r="N2174" s="128"/>
      <c r="O2174" s="130"/>
      <c r="P2174" s="130"/>
      <c r="Q2174" s="130"/>
      <c r="R2174" s="6"/>
      <c r="S2174" s="8"/>
    </row>
    <row r="2175" spans="1:20" ht="9.75" outlineLevel="5" x14ac:dyDescent="0.2">
      <c r="A2175" s="124"/>
      <c r="B2175" s="125"/>
      <c r="C2175" s="125"/>
      <c r="D2175" s="126"/>
      <c r="E2175" s="131"/>
      <c r="F2175" s="127" t="s">
        <v>2549</v>
      </c>
      <c r="G2175" s="126"/>
      <c r="H2175" s="128">
        <v>2.1</v>
      </c>
      <c r="I2175" s="129"/>
      <c r="J2175" s="130"/>
      <c r="K2175" s="128"/>
      <c r="L2175" s="128"/>
      <c r="M2175" s="128"/>
      <c r="N2175" s="128"/>
      <c r="O2175" s="130"/>
      <c r="P2175" s="130"/>
      <c r="Q2175" s="130"/>
      <c r="R2175" s="6"/>
      <c r="S2175" s="8"/>
    </row>
    <row r="2176" spans="1:20" ht="7.5" customHeight="1" outlineLevel="5" x14ac:dyDescent="0.15">
      <c r="A2176" s="8"/>
      <c r="B2176" s="80"/>
      <c r="C2176" s="79"/>
      <c r="D2176" s="82"/>
      <c r="E2176" s="37"/>
      <c r="F2176" s="83"/>
      <c r="G2176" s="82"/>
      <c r="H2176" s="84"/>
      <c r="I2176" s="86"/>
      <c r="J2176" s="39"/>
      <c r="K2176" s="43"/>
      <c r="L2176" s="43"/>
      <c r="M2176" s="43"/>
      <c r="N2176" s="43"/>
      <c r="O2176" s="39"/>
      <c r="P2176" s="39"/>
      <c r="Q2176" s="39"/>
      <c r="R2176" s="6"/>
      <c r="S2176" s="8"/>
    </row>
    <row r="2177" spans="1:20" ht="11.25" outlineLevel="4" x14ac:dyDescent="0.2">
      <c r="A2177" s="10"/>
      <c r="B2177" s="116"/>
      <c r="C2177" s="117">
        <v>38</v>
      </c>
      <c r="D2177" s="118" t="s">
        <v>256</v>
      </c>
      <c r="E2177" s="119" t="s">
        <v>811</v>
      </c>
      <c r="F2177" s="120" t="s">
        <v>812</v>
      </c>
      <c r="G2177" s="118" t="s">
        <v>338</v>
      </c>
      <c r="H2177" s="121">
        <v>7.2600000000000016</v>
      </c>
      <c r="I2177" s="122"/>
      <c r="J2177" s="123">
        <f>H2177*I2177</f>
        <v>0</v>
      </c>
      <c r="K2177" s="121">
        <v>1E-4</v>
      </c>
      <c r="L2177" s="121">
        <f>H2177*K2177</f>
        <v>7.2600000000000019E-4</v>
      </c>
      <c r="M2177" s="121"/>
      <c r="N2177" s="121">
        <f>H2177*M2177</f>
        <v>0</v>
      </c>
      <c r="O2177" s="123">
        <v>21</v>
      </c>
      <c r="P2177" s="123">
        <f>J2177*(O2177/100)</f>
        <v>0</v>
      </c>
      <c r="Q2177" s="123">
        <f>J2177+P2177</f>
        <v>0</v>
      </c>
      <c r="R2177" s="8"/>
      <c r="S2177" s="8"/>
      <c r="T2177" s="8"/>
    </row>
    <row r="2178" spans="1:20" ht="9.75" outlineLevel="5" x14ac:dyDescent="0.2">
      <c r="A2178" s="124"/>
      <c r="B2178" s="125"/>
      <c r="C2178" s="125"/>
      <c r="D2178" s="126"/>
      <c r="E2178" s="131" t="s">
        <v>17</v>
      </c>
      <c r="F2178" s="127" t="s">
        <v>2550</v>
      </c>
      <c r="G2178" s="126"/>
      <c r="H2178" s="128">
        <v>6.6</v>
      </c>
      <c r="I2178" s="129"/>
      <c r="J2178" s="130"/>
      <c r="K2178" s="128"/>
      <c r="L2178" s="128"/>
      <c r="M2178" s="128"/>
      <c r="N2178" s="128"/>
      <c r="O2178" s="130"/>
      <c r="P2178" s="130"/>
      <c r="Q2178" s="130"/>
      <c r="R2178" s="6"/>
      <c r="S2178" s="8"/>
    </row>
    <row r="2179" spans="1:20" ht="9.75" outlineLevel="5" x14ac:dyDescent="0.2">
      <c r="A2179" s="124"/>
      <c r="B2179" s="125"/>
      <c r="C2179" s="125"/>
      <c r="D2179" s="126"/>
      <c r="E2179" s="131"/>
      <c r="F2179" s="127" t="s">
        <v>2551</v>
      </c>
      <c r="G2179" s="126"/>
      <c r="H2179" s="128">
        <v>0.66</v>
      </c>
      <c r="I2179" s="129"/>
      <c r="J2179" s="130"/>
      <c r="K2179" s="128"/>
      <c r="L2179" s="128"/>
      <c r="M2179" s="128"/>
      <c r="N2179" s="128"/>
      <c r="O2179" s="130"/>
      <c r="P2179" s="130"/>
      <c r="Q2179" s="130"/>
      <c r="R2179" s="6"/>
      <c r="S2179" s="8"/>
    </row>
    <row r="2180" spans="1:20" ht="7.5" customHeight="1" outlineLevel="5" x14ac:dyDescent="0.15">
      <c r="A2180" s="8"/>
      <c r="B2180" s="80"/>
      <c r="C2180" s="79"/>
      <c r="D2180" s="82"/>
      <c r="E2180" s="37"/>
      <c r="F2180" s="83"/>
      <c r="G2180" s="82"/>
      <c r="H2180" s="84"/>
      <c r="I2180" s="86"/>
      <c r="J2180" s="39"/>
      <c r="K2180" s="43"/>
      <c r="L2180" s="43"/>
      <c r="M2180" s="43"/>
      <c r="N2180" s="43"/>
      <c r="O2180" s="39"/>
      <c r="P2180" s="39"/>
      <c r="Q2180" s="39"/>
      <c r="R2180" s="6"/>
      <c r="S2180" s="8"/>
    </row>
    <row r="2181" spans="1:20" outlineLevel="4" x14ac:dyDescent="0.15">
      <c r="B2181" s="6"/>
      <c r="C2181" s="6"/>
      <c r="D2181" s="6"/>
      <c r="E2181" s="6"/>
      <c r="F2181" s="6"/>
      <c r="G2181" s="6"/>
      <c r="H2181" s="6"/>
      <c r="I2181" s="8"/>
      <c r="J2181" s="8"/>
      <c r="K2181" s="6"/>
      <c r="L2181" s="6"/>
      <c r="M2181" s="6"/>
      <c r="N2181" s="6"/>
      <c r="O2181" s="6"/>
      <c r="P2181" s="8"/>
      <c r="Q2181" s="8"/>
    </row>
    <row r="2182" spans="1:20" ht="10.5" outlineLevel="3" x14ac:dyDescent="0.15">
      <c r="A2182" s="73" t="s">
        <v>171</v>
      </c>
      <c r="B2182" s="109">
        <v>4</v>
      </c>
      <c r="C2182" s="110"/>
      <c r="D2182" s="111" t="s">
        <v>199</v>
      </c>
      <c r="E2182" s="111"/>
      <c r="F2182" s="112" t="s">
        <v>71</v>
      </c>
      <c r="G2182" s="111"/>
      <c r="H2182" s="113"/>
      <c r="I2182" s="114"/>
      <c r="J2182" s="75">
        <f>SUBTOTAL(9,J2183:J2184)</f>
        <v>0</v>
      </c>
      <c r="K2182" s="113"/>
      <c r="L2182" s="76">
        <f>SUBTOTAL(9,L2183:L2184)</f>
        <v>0</v>
      </c>
      <c r="M2182" s="113"/>
      <c r="N2182" s="76">
        <f>SUBTOTAL(9,N2183:N2184)</f>
        <v>0</v>
      </c>
      <c r="O2182" s="115"/>
      <c r="P2182" s="75">
        <f>SUBTOTAL(9,P2183:P2184)</f>
        <v>0</v>
      </c>
      <c r="Q2182" s="75">
        <f>SUBTOTAL(9,Q2183:Q2184)</f>
        <v>0</v>
      </c>
      <c r="R2182" s="6"/>
      <c r="S2182" s="8"/>
      <c r="T2182" s="8"/>
    </row>
    <row r="2183" spans="1:20" ht="11.25" outlineLevel="4" x14ac:dyDescent="0.2">
      <c r="A2183" s="10"/>
      <c r="B2183" s="116"/>
      <c r="C2183" s="117">
        <v>39</v>
      </c>
      <c r="D2183" s="118" t="s">
        <v>200</v>
      </c>
      <c r="E2183" s="119" t="s">
        <v>2552</v>
      </c>
      <c r="F2183" s="120" t="s">
        <v>2553</v>
      </c>
      <c r="G2183" s="118" t="s">
        <v>259</v>
      </c>
      <c r="H2183" s="121">
        <v>26.262033314874998</v>
      </c>
      <c r="I2183" s="122"/>
      <c r="J2183" s="123">
        <f>H2183*I2183</f>
        <v>0</v>
      </c>
      <c r="K2183" s="121"/>
      <c r="L2183" s="121">
        <f>H2183*K2183</f>
        <v>0</v>
      </c>
      <c r="M2183" s="121"/>
      <c r="N2183" s="121">
        <f>H2183*M2183</f>
        <v>0</v>
      </c>
      <c r="O2183" s="123">
        <v>21</v>
      </c>
      <c r="P2183" s="123">
        <f>J2183*(O2183/100)</f>
        <v>0</v>
      </c>
      <c r="Q2183" s="123">
        <f>J2183+P2183</f>
        <v>0</v>
      </c>
      <c r="R2183" s="8"/>
      <c r="S2183" s="8"/>
      <c r="T2183" s="8"/>
    </row>
    <row r="2184" spans="1:20" outlineLevel="4" x14ac:dyDescent="0.15">
      <c r="B2184" s="6"/>
      <c r="C2184" s="6"/>
      <c r="D2184" s="6"/>
      <c r="E2184" s="6"/>
      <c r="F2184" s="6"/>
      <c r="G2184" s="6"/>
      <c r="H2184" s="6"/>
      <c r="I2184" s="8"/>
      <c r="J2184" s="8"/>
      <c r="K2184" s="6"/>
      <c r="L2184" s="6"/>
      <c r="M2184" s="6"/>
      <c r="N2184" s="6"/>
      <c r="O2184" s="6"/>
      <c r="P2184" s="8"/>
      <c r="Q2184" s="8"/>
    </row>
    <row r="2185" spans="1:20" ht="11.25" outlineLevel="2" x14ac:dyDescent="0.2">
      <c r="A2185" s="69" t="s">
        <v>172</v>
      </c>
      <c r="B2185" s="102">
        <v>3</v>
      </c>
      <c r="C2185" s="103"/>
      <c r="D2185" s="104" t="s">
        <v>198</v>
      </c>
      <c r="E2185" s="104"/>
      <c r="F2185" s="105" t="s">
        <v>73</v>
      </c>
      <c r="G2185" s="104"/>
      <c r="H2185" s="106"/>
      <c r="I2185" s="107"/>
      <c r="J2185" s="71">
        <f>SUBTOTAL(9,J2186:J2204)</f>
        <v>0</v>
      </c>
      <c r="K2185" s="106"/>
      <c r="L2185" s="72">
        <f>SUBTOTAL(9,L2186:L2204)</f>
        <v>3.1316999999999998E-2</v>
      </c>
      <c r="M2185" s="106"/>
      <c r="N2185" s="72">
        <f>SUBTOTAL(9,N2186:N2204)</f>
        <v>0</v>
      </c>
      <c r="O2185" s="108"/>
      <c r="P2185" s="71">
        <f>SUBTOTAL(9,P2186:P2204)</f>
        <v>0</v>
      </c>
      <c r="Q2185" s="71">
        <f>SUBTOTAL(9,Q2186:Q2204)</f>
        <v>0</v>
      </c>
      <c r="R2185" s="6"/>
      <c r="S2185" s="8"/>
      <c r="T2185" s="8"/>
    </row>
    <row r="2186" spans="1:20" ht="10.5" outlineLevel="3" x14ac:dyDescent="0.15">
      <c r="A2186" s="73" t="s">
        <v>173</v>
      </c>
      <c r="B2186" s="109">
        <v>4</v>
      </c>
      <c r="C2186" s="110"/>
      <c r="D2186" s="111" t="s">
        <v>199</v>
      </c>
      <c r="E2186" s="111"/>
      <c r="F2186" s="112" t="s">
        <v>75</v>
      </c>
      <c r="G2186" s="111"/>
      <c r="H2186" s="113"/>
      <c r="I2186" s="114"/>
      <c r="J2186" s="75">
        <f>SUBTOTAL(9,J2187:J2194)</f>
        <v>0</v>
      </c>
      <c r="K2186" s="113"/>
      <c r="L2186" s="76">
        <f>SUBTOTAL(9,L2187:L2194)</f>
        <v>2.0999999999999998E-2</v>
      </c>
      <c r="M2186" s="113"/>
      <c r="N2186" s="76">
        <f>SUBTOTAL(9,N2187:N2194)</f>
        <v>0</v>
      </c>
      <c r="O2186" s="115"/>
      <c r="P2186" s="75">
        <f>SUBTOTAL(9,P2187:P2194)</f>
        <v>0</v>
      </c>
      <c r="Q2186" s="75">
        <f>SUBTOTAL(9,Q2187:Q2194)</f>
        <v>0</v>
      </c>
      <c r="R2186" s="6"/>
      <c r="S2186" s="8"/>
      <c r="T2186" s="8"/>
    </row>
    <row r="2187" spans="1:20" ht="11.25" outlineLevel="4" x14ac:dyDescent="0.2">
      <c r="A2187" s="10"/>
      <c r="B2187" s="116"/>
      <c r="C2187" s="117">
        <v>40</v>
      </c>
      <c r="D2187" s="118" t="s">
        <v>200</v>
      </c>
      <c r="E2187" s="119" t="s">
        <v>984</v>
      </c>
      <c r="F2187" s="120" t="s">
        <v>985</v>
      </c>
      <c r="G2187" s="118" t="s">
        <v>262</v>
      </c>
      <c r="H2187" s="121">
        <v>2.7</v>
      </c>
      <c r="I2187" s="122"/>
      <c r="J2187" s="123">
        <f>H2187*I2187</f>
        <v>0</v>
      </c>
      <c r="K2187" s="121">
        <v>3.5000000000000001E-3</v>
      </c>
      <c r="L2187" s="121">
        <f>H2187*K2187</f>
        <v>9.4500000000000001E-3</v>
      </c>
      <c r="M2187" s="121"/>
      <c r="N2187" s="121">
        <f>H2187*M2187</f>
        <v>0</v>
      </c>
      <c r="O2187" s="123">
        <v>21</v>
      </c>
      <c r="P2187" s="123">
        <f>J2187*(O2187/100)</f>
        <v>0</v>
      </c>
      <c r="Q2187" s="123">
        <f>J2187+P2187</f>
        <v>0</v>
      </c>
      <c r="R2187" s="8"/>
      <c r="S2187" s="8"/>
      <c r="T2187" s="8"/>
    </row>
    <row r="2188" spans="1:20" ht="9.75" outlineLevel="5" x14ac:dyDescent="0.2">
      <c r="A2188" s="124"/>
      <c r="B2188" s="125"/>
      <c r="C2188" s="125"/>
      <c r="D2188" s="126"/>
      <c r="E2188" s="131" t="s">
        <v>17</v>
      </c>
      <c r="F2188" s="127" t="s">
        <v>2554</v>
      </c>
      <c r="G2188" s="126"/>
      <c r="H2188" s="128">
        <v>2.7</v>
      </c>
      <c r="I2188" s="129"/>
      <c r="J2188" s="130"/>
      <c r="K2188" s="128"/>
      <c r="L2188" s="128"/>
      <c r="M2188" s="128"/>
      <c r="N2188" s="128"/>
      <c r="O2188" s="130"/>
      <c r="P2188" s="130"/>
      <c r="Q2188" s="130"/>
      <c r="R2188" s="6"/>
      <c r="S2188" s="8"/>
    </row>
    <row r="2189" spans="1:20" ht="7.5" customHeight="1" outlineLevel="5" x14ac:dyDescent="0.15">
      <c r="A2189" s="8"/>
      <c r="B2189" s="80"/>
      <c r="C2189" s="79"/>
      <c r="D2189" s="82"/>
      <c r="E2189" s="37"/>
      <c r="F2189" s="83"/>
      <c r="G2189" s="82"/>
      <c r="H2189" s="84"/>
      <c r="I2189" s="86"/>
      <c r="J2189" s="39"/>
      <c r="K2189" s="43"/>
      <c r="L2189" s="43"/>
      <c r="M2189" s="43"/>
      <c r="N2189" s="43"/>
      <c r="O2189" s="39"/>
      <c r="P2189" s="39"/>
      <c r="Q2189" s="39"/>
      <c r="R2189" s="6"/>
      <c r="S2189" s="8"/>
    </row>
    <row r="2190" spans="1:20" ht="11.25" outlineLevel="4" x14ac:dyDescent="0.2">
      <c r="A2190" s="10"/>
      <c r="B2190" s="116"/>
      <c r="C2190" s="117">
        <v>41</v>
      </c>
      <c r="D2190" s="118" t="s">
        <v>200</v>
      </c>
      <c r="E2190" s="119" t="s">
        <v>988</v>
      </c>
      <c r="F2190" s="120" t="s">
        <v>989</v>
      </c>
      <c r="G2190" s="118" t="s">
        <v>262</v>
      </c>
      <c r="H2190" s="121">
        <v>3.3</v>
      </c>
      <c r="I2190" s="122"/>
      <c r="J2190" s="123">
        <f>H2190*I2190</f>
        <v>0</v>
      </c>
      <c r="K2190" s="121">
        <v>3.5000000000000001E-3</v>
      </c>
      <c r="L2190" s="121">
        <f>H2190*K2190</f>
        <v>1.155E-2</v>
      </c>
      <c r="M2190" s="121"/>
      <c r="N2190" s="121">
        <f>H2190*M2190</f>
        <v>0</v>
      </c>
      <c r="O2190" s="123">
        <v>21</v>
      </c>
      <c r="P2190" s="123">
        <f>J2190*(O2190/100)</f>
        <v>0</v>
      </c>
      <c r="Q2190" s="123">
        <f>J2190+P2190</f>
        <v>0</v>
      </c>
      <c r="R2190" s="8"/>
      <c r="S2190" s="8"/>
      <c r="T2190" s="8"/>
    </row>
    <row r="2191" spans="1:20" ht="9.75" outlineLevel="5" x14ac:dyDescent="0.2">
      <c r="A2191" s="124"/>
      <c r="B2191" s="125"/>
      <c r="C2191" s="125"/>
      <c r="D2191" s="126"/>
      <c r="E2191" s="131" t="s">
        <v>17</v>
      </c>
      <c r="F2191" s="127" t="s">
        <v>2555</v>
      </c>
      <c r="G2191" s="126"/>
      <c r="H2191" s="128">
        <v>3.3</v>
      </c>
      <c r="I2191" s="129"/>
      <c r="J2191" s="130"/>
      <c r="K2191" s="128"/>
      <c r="L2191" s="128"/>
      <c r="M2191" s="128"/>
      <c r="N2191" s="128"/>
      <c r="O2191" s="130"/>
      <c r="P2191" s="130"/>
      <c r="Q2191" s="130"/>
      <c r="R2191" s="6"/>
      <c r="S2191" s="8"/>
    </row>
    <row r="2192" spans="1:20" ht="7.5" customHeight="1" outlineLevel="5" x14ac:dyDescent="0.15">
      <c r="A2192" s="8"/>
      <c r="B2192" s="80"/>
      <c r="C2192" s="79"/>
      <c r="D2192" s="82"/>
      <c r="E2192" s="37"/>
      <c r="F2192" s="83"/>
      <c r="G2192" s="82"/>
      <c r="H2192" s="84"/>
      <c r="I2192" s="86"/>
      <c r="J2192" s="39"/>
      <c r="K2192" s="43"/>
      <c r="L2192" s="43"/>
      <c r="M2192" s="43"/>
      <c r="N2192" s="43"/>
      <c r="O2192" s="39"/>
      <c r="P2192" s="39"/>
      <c r="Q2192" s="39"/>
      <c r="R2192" s="6"/>
      <c r="S2192" s="8"/>
    </row>
    <row r="2193" spans="1:20" ht="11.25" outlineLevel="4" x14ac:dyDescent="0.2">
      <c r="A2193" s="10"/>
      <c r="B2193" s="116"/>
      <c r="C2193" s="117">
        <v>42</v>
      </c>
      <c r="D2193" s="118" t="s">
        <v>200</v>
      </c>
      <c r="E2193" s="119" t="s">
        <v>1028</v>
      </c>
      <c r="F2193" s="120" t="s">
        <v>1029</v>
      </c>
      <c r="G2193" s="118" t="s">
        <v>259</v>
      </c>
      <c r="H2193" s="121">
        <v>2.1000000000000001E-2</v>
      </c>
      <c r="I2193" s="122"/>
      <c r="J2193" s="123">
        <f>H2193*I2193</f>
        <v>0</v>
      </c>
      <c r="K2193" s="121"/>
      <c r="L2193" s="121">
        <f>H2193*K2193</f>
        <v>0</v>
      </c>
      <c r="M2193" s="121"/>
      <c r="N2193" s="121">
        <f>H2193*M2193</f>
        <v>0</v>
      </c>
      <c r="O2193" s="123">
        <v>21</v>
      </c>
      <c r="P2193" s="123">
        <f>J2193*(O2193/100)</f>
        <v>0</v>
      </c>
      <c r="Q2193" s="123">
        <f>J2193+P2193</f>
        <v>0</v>
      </c>
      <c r="R2193" s="8"/>
      <c r="S2193" s="8"/>
      <c r="T2193" s="8"/>
    </row>
    <row r="2194" spans="1:20" outlineLevel="4" x14ac:dyDescent="0.15">
      <c r="B2194" s="6"/>
      <c r="C2194" s="6"/>
      <c r="D2194" s="6"/>
      <c r="E2194" s="6"/>
      <c r="F2194" s="6"/>
      <c r="G2194" s="6"/>
      <c r="H2194" s="6"/>
      <c r="I2194" s="8"/>
      <c r="J2194" s="8"/>
      <c r="K2194" s="6"/>
      <c r="L2194" s="6"/>
      <c r="M2194" s="6"/>
      <c r="N2194" s="6"/>
      <c r="O2194" s="6"/>
      <c r="P2194" s="8"/>
      <c r="Q2194" s="8"/>
    </row>
    <row r="2195" spans="1:20" ht="10.5" outlineLevel="3" x14ac:dyDescent="0.15">
      <c r="A2195" s="73" t="s">
        <v>174</v>
      </c>
      <c r="B2195" s="109">
        <v>4</v>
      </c>
      <c r="C2195" s="110"/>
      <c r="D2195" s="111" t="s">
        <v>199</v>
      </c>
      <c r="E2195" s="111"/>
      <c r="F2195" s="112" t="s">
        <v>101</v>
      </c>
      <c r="G2195" s="111"/>
      <c r="H2195" s="113"/>
      <c r="I2195" s="114"/>
      <c r="J2195" s="75">
        <f>SUBTOTAL(9,J2196:J2200)</f>
        <v>0</v>
      </c>
      <c r="K2195" s="113"/>
      <c r="L2195" s="76">
        <f>SUBTOTAL(9,L2196:L2200)</f>
        <v>1.0317E-2</v>
      </c>
      <c r="M2195" s="113"/>
      <c r="N2195" s="76">
        <f>SUBTOTAL(9,N2196:N2200)</f>
        <v>0</v>
      </c>
      <c r="O2195" s="115"/>
      <c r="P2195" s="75">
        <f>SUBTOTAL(9,P2196:P2200)</f>
        <v>0</v>
      </c>
      <c r="Q2195" s="75">
        <f>SUBTOTAL(9,Q2196:Q2200)</f>
        <v>0</v>
      </c>
      <c r="R2195" s="6"/>
      <c r="S2195" s="8"/>
      <c r="T2195" s="8"/>
    </row>
    <row r="2196" spans="1:20" ht="11.25" outlineLevel="4" x14ac:dyDescent="0.2">
      <c r="A2196" s="10"/>
      <c r="B2196" s="116"/>
      <c r="C2196" s="117">
        <v>43</v>
      </c>
      <c r="D2196" s="118" t="s">
        <v>200</v>
      </c>
      <c r="E2196" s="119" t="s">
        <v>2556</v>
      </c>
      <c r="F2196" s="120" t="s">
        <v>2557</v>
      </c>
      <c r="G2196" s="118" t="s">
        <v>338</v>
      </c>
      <c r="H2196" s="121">
        <v>2.85</v>
      </c>
      <c r="I2196" s="122"/>
      <c r="J2196" s="123">
        <f>H2196*I2196</f>
        <v>0</v>
      </c>
      <c r="K2196" s="121">
        <v>3.62E-3</v>
      </c>
      <c r="L2196" s="121">
        <f>H2196*K2196</f>
        <v>1.0317E-2</v>
      </c>
      <c r="M2196" s="121"/>
      <c r="N2196" s="121">
        <f>H2196*M2196</f>
        <v>0</v>
      </c>
      <c r="O2196" s="123">
        <v>21</v>
      </c>
      <c r="P2196" s="123">
        <f>J2196*(O2196/100)</f>
        <v>0</v>
      </c>
      <c r="Q2196" s="123">
        <f>J2196+P2196</f>
        <v>0</v>
      </c>
      <c r="R2196" s="8"/>
      <c r="S2196" s="8"/>
      <c r="T2196" s="8"/>
    </row>
    <row r="2197" spans="1:20" ht="9.75" outlineLevel="5" x14ac:dyDescent="0.2">
      <c r="A2197" s="124"/>
      <c r="B2197" s="125"/>
      <c r="C2197" s="125"/>
      <c r="D2197" s="126"/>
      <c r="E2197" s="131" t="s">
        <v>17</v>
      </c>
      <c r="F2197" s="127" t="s">
        <v>2558</v>
      </c>
      <c r="G2197" s="126"/>
      <c r="H2197" s="128">
        <v>2.85</v>
      </c>
      <c r="I2197" s="129"/>
      <c r="J2197" s="130"/>
      <c r="K2197" s="128"/>
      <c r="L2197" s="128"/>
      <c r="M2197" s="128"/>
      <c r="N2197" s="128"/>
      <c r="O2197" s="130"/>
      <c r="P2197" s="130"/>
      <c r="Q2197" s="130"/>
      <c r="R2197" s="6"/>
      <c r="S2197" s="8"/>
    </row>
    <row r="2198" spans="1:20" ht="7.5" customHeight="1" outlineLevel="5" x14ac:dyDescent="0.15">
      <c r="A2198" s="8"/>
      <c r="B2198" s="80"/>
      <c r="C2198" s="79"/>
      <c r="D2198" s="82"/>
      <c r="E2198" s="37"/>
      <c r="F2198" s="83"/>
      <c r="G2198" s="82"/>
      <c r="H2198" s="84"/>
      <c r="I2198" s="86"/>
      <c r="J2198" s="39"/>
      <c r="K2198" s="43"/>
      <c r="L2198" s="43"/>
      <c r="M2198" s="43"/>
      <c r="N2198" s="43"/>
      <c r="O2198" s="39"/>
      <c r="P2198" s="39"/>
      <c r="Q2198" s="39"/>
      <c r="R2198" s="6"/>
      <c r="S2198" s="8"/>
    </row>
    <row r="2199" spans="1:20" ht="11.25" outlineLevel="4" x14ac:dyDescent="0.2">
      <c r="A2199" s="10"/>
      <c r="B2199" s="116"/>
      <c r="C2199" s="117">
        <v>44</v>
      </c>
      <c r="D2199" s="118" t="s">
        <v>200</v>
      </c>
      <c r="E2199" s="119" t="s">
        <v>1930</v>
      </c>
      <c r="F2199" s="120" t="s">
        <v>1931</v>
      </c>
      <c r="G2199" s="118" t="s">
        <v>259</v>
      </c>
      <c r="H2199" s="121">
        <v>1.0317E-2</v>
      </c>
      <c r="I2199" s="122"/>
      <c r="J2199" s="123">
        <f>H2199*I2199</f>
        <v>0</v>
      </c>
      <c r="K2199" s="121"/>
      <c r="L2199" s="121">
        <f>H2199*K2199</f>
        <v>0</v>
      </c>
      <c r="M2199" s="121"/>
      <c r="N2199" s="121">
        <f>H2199*M2199</f>
        <v>0</v>
      </c>
      <c r="O2199" s="123">
        <v>21</v>
      </c>
      <c r="P2199" s="123">
        <f>J2199*(O2199/100)</f>
        <v>0</v>
      </c>
      <c r="Q2199" s="123">
        <f>J2199+P2199</f>
        <v>0</v>
      </c>
      <c r="R2199" s="8"/>
      <c r="S2199" s="8"/>
      <c r="T2199" s="8"/>
    </row>
    <row r="2200" spans="1:20" outlineLevel="4" x14ac:dyDescent="0.15">
      <c r="B2200" s="6"/>
      <c r="C2200" s="6"/>
      <c r="D2200" s="6"/>
      <c r="E2200" s="6"/>
      <c r="F2200" s="6"/>
      <c r="G2200" s="6"/>
      <c r="H2200" s="6"/>
      <c r="I2200" s="8"/>
      <c r="J2200" s="8"/>
      <c r="K2200" s="6"/>
      <c r="L2200" s="6"/>
      <c r="M2200" s="6"/>
      <c r="N2200" s="6"/>
      <c r="O2200" s="6"/>
      <c r="P2200" s="8"/>
      <c r="Q2200" s="8"/>
    </row>
    <row r="2201" spans="1:20" ht="10.5" outlineLevel="3" x14ac:dyDescent="0.15">
      <c r="A2201" s="73" t="s">
        <v>175</v>
      </c>
      <c r="B2201" s="109">
        <v>4</v>
      </c>
      <c r="C2201" s="110"/>
      <c r="D2201" s="111" t="s">
        <v>199</v>
      </c>
      <c r="E2201" s="111"/>
      <c r="F2201" s="112" t="s">
        <v>105</v>
      </c>
      <c r="G2201" s="111"/>
      <c r="H2201" s="113"/>
      <c r="I2201" s="114"/>
      <c r="J2201" s="75">
        <f>SUBTOTAL(9,J2202:J2204)</f>
        <v>0</v>
      </c>
      <c r="K2201" s="113"/>
      <c r="L2201" s="76">
        <f>SUBTOTAL(9,L2202:L2204)</f>
        <v>0</v>
      </c>
      <c r="M2201" s="113"/>
      <c r="N2201" s="76">
        <f>SUBTOTAL(9,N2202:N2204)</f>
        <v>0</v>
      </c>
      <c r="O2201" s="115"/>
      <c r="P2201" s="75">
        <f>SUBTOTAL(9,P2202:P2204)</f>
        <v>0</v>
      </c>
      <c r="Q2201" s="75">
        <f>SUBTOTAL(9,Q2202:Q2204)</f>
        <v>0</v>
      </c>
      <c r="R2201" s="6"/>
      <c r="S2201" s="8"/>
      <c r="T2201" s="8"/>
    </row>
    <row r="2202" spans="1:20" ht="11.25" outlineLevel="4" x14ac:dyDescent="0.2">
      <c r="A2202" s="10"/>
      <c r="B2202" s="116"/>
      <c r="C2202" s="117">
        <v>45</v>
      </c>
      <c r="D2202" s="118" t="s">
        <v>1187</v>
      </c>
      <c r="E2202" s="119" t="s">
        <v>2559</v>
      </c>
      <c r="F2202" s="120" t="s">
        <v>2560</v>
      </c>
      <c r="G2202" s="118" t="s">
        <v>332</v>
      </c>
      <c r="H2202" s="121">
        <v>1</v>
      </c>
      <c r="I2202" s="122"/>
      <c r="J2202" s="123">
        <f>H2202*I2202</f>
        <v>0</v>
      </c>
      <c r="K2202" s="121"/>
      <c r="L2202" s="121">
        <f>H2202*K2202</f>
        <v>0</v>
      </c>
      <c r="M2202" s="121"/>
      <c r="N2202" s="121">
        <f>H2202*M2202</f>
        <v>0</v>
      </c>
      <c r="O2202" s="123">
        <v>21</v>
      </c>
      <c r="P2202" s="123">
        <f>J2202*(O2202/100)</f>
        <v>0</v>
      </c>
      <c r="Q2202" s="123">
        <f>J2202+P2202</f>
        <v>0</v>
      </c>
      <c r="R2202" s="8"/>
      <c r="S2202" s="8"/>
      <c r="T2202" s="8"/>
    </row>
    <row r="2203" spans="1:20" ht="11.25" outlineLevel="4" x14ac:dyDescent="0.2">
      <c r="A2203" s="10"/>
      <c r="B2203" s="116"/>
      <c r="C2203" s="117">
        <v>46</v>
      </c>
      <c r="D2203" s="118" t="s">
        <v>1187</v>
      </c>
      <c r="E2203" s="119" t="s">
        <v>2561</v>
      </c>
      <c r="F2203" s="120" t="s">
        <v>2562</v>
      </c>
      <c r="G2203" s="118" t="s">
        <v>332</v>
      </c>
      <c r="H2203" s="121">
        <v>1</v>
      </c>
      <c r="I2203" s="122"/>
      <c r="J2203" s="123">
        <f>H2203*I2203</f>
        <v>0</v>
      </c>
      <c r="K2203" s="121"/>
      <c r="L2203" s="121">
        <f>H2203*K2203</f>
        <v>0</v>
      </c>
      <c r="M2203" s="121"/>
      <c r="N2203" s="121">
        <f>H2203*M2203</f>
        <v>0</v>
      </c>
      <c r="O2203" s="123">
        <v>21</v>
      </c>
      <c r="P2203" s="123">
        <f>J2203*(O2203/100)</f>
        <v>0</v>
      </c>
      <c r="Q2203" s="123">
        <f>J2203+P2203</f>
        <v>0</v>
      </c>
      <c r="R2203" s="8"/>
      <c r="S2203" s="8"/>
      <c r="T2203" s="8"/>
    </row>
    <row r="2204" spans="1:20" outlineLevel="4" x14ac:dyDescent="0.15">
      <c r="B2204" s="6"/>
      <c r="C2204" s="6"/>
      <c r="D2204" s="6"/>
      <c r="E2204" s="6"/>
      <c r="F2204" s="6"/>
      <c r="G2204" s="6"/>
      <c r="H2204" s="6"/>
      <c r="I2204" s="8"/>
      <c r="J2204" s="8"/>
      <c r="K2204" s="6"/>
      <c r="L2204" s="6"/>
      <c r="M2204" s="6"/>
      <c r="N2204" s="6"/>
      <c r="O2204" s="6"/>
      <c r="P2204" s="8"/>
      <c r="Q2204" s="8"/>
    </row>
    <row r="2205" spans="1:20" ht="12" outlineLevel="1" x14ac:dyDescent="0.2">
      <c r="A2205" s="65" t="s">
        <v>176</v>
      </c>
      <c r="B2205" s="95">
        <v>2</v>
      </c>
      <c r="C2205" s="96"/>
      <c r="D2205" s="97" t="s">
        <v>197</v>
      </c>
      <c r="E2205" s="97"/>
      <c r="F2205" s="98" t="s">
        <v>177</v>
      </c>
      <c r="G2205" s="97"/>
      <c r="H2205" s="99"/>
      <c r="I2205" s="100"/>
      <c r="J2205" s="67">
        <f>SUBTOTAL(9,J2206:J2226)</f>
        <v>0</v>
      </c>
      <c r="K2205" s="99"/>
      <c r="L2205" s="68">
        <f>SUBTOTAL(9,L2206:L2226)</f>
        <v>0.11250000000000002</v>
      </c>
      <c r="M2205" s="99"/>
      <c r="N2205" s="68">
        <f>SUBTOTAL(9,N2206:N2226)</f>
        <v>0</v>
      </c>
      <c r="O2205" s="101"/>
      <c r="P2205" s="67">
        <f>SUBTOTAL(9,P2206:P2226)</f>
        <v>0</v>
      </c>
      <c r="Q2205" s="67">
        <f>SUBTOTAL(9,Q2206:Q2226)</f>
        <v>0</v>
      </c>
      <c r="R2205" s="6"/>
      <c r="S2205" s="8"/>
      <c r="T2205" s="8"/>
    </row>
    <row r="2206" spans="1:20" ht="11.25" outlineLevel="2" x14ac:dyDescent="0.2">
      <c r="A2206" s="69" t="s">
        <v>178</v>
      </c>
      <c r="B2206" s="102">
        <v>3</v>
      </c>
      <c r="C2206" s="103"/>
      <c r="D2206" s="104" t="s">
        <v>198</v>
      </c>
      <c r="E2206" s="104"/>
      <c r="F2206" s="105" t="s">
        <v>41</v>
      </c>
      <c r="G2206" s="104"/>
      <c r="H2206" s="106"/>
      <c r="I2206" s="107"/>
      <c r="J2206" s="71">
        <f>SUBTOTAL(9,J2207:J2226)</f>
        <v>0</v>
      </c>
      <c r="K2206" s="106"/>
      <c r="L2206" s="72">
        <f>SUBTOTAL(9,L2207:L2226)</f>
        <v>0.11250000000000002</v>
      </c>
      <c r="M2206" s="106"/>
      <c r="N2206" s="72">
        <f>SUBTOTAL(9,N2207:N2226)</f>
        <v>0</v>
      </c>
      <c r="O2206" s="108"/>
      <c r="P2206" s="71">
        <f>SUBTOTAL(9,P2207:P2226)</f>
        <v>0</v>
      </c>
      <c r="Q2206" s="71">
        <f>SUBTOTAL(9,Q2207:Q2226)</f>
        <v>0</v>
      </c>
      <c r="R2206" s="6"/>
      <c r="S2206" s="8"/>
      <c r="T2206" s="8"/>
    </row>
    <row r="2207" spans="1:20" ht="10.5" outlineLevel="3" x14ac:dyDescent="0.15">
      <c r="A2207" s="73" t="s">
        <v>179</v>
      </c>
      <c r="B2207" s="109">
        <v>4</v>
      </c>
      <c r="C2207" s="110"/>
      <c r="D2207" s="111" t="s">
        <v>199</v>
      </c>
      <c r="E2207" s="111"/>
      <c r="F2207" s="112" t="s">
        <v>43</v>
      </c>
      <c r="G2207" s="111"/>
      <c r="H2207" s="113"/>
      <c r="I2207" s="114"/>
      <c r="J2207" s="75">
        <f>SUBTOTAL(9,J2208:J2212)</f>
        <v>0</v>
      </c>
      <c r="K2207" s="113"/>
      <c r="L2207" s="76">
        <f>SUBTOTAL(9,L2208:L2212)</f>
        <v>0</v>
      </c>
      <c r="M2207" s="113"/>
      <c r="N2207" s="76">
        <f>SUBTOTAL(9,N2208:N2212)</f>
        <v>0</v>
      </c>
      <c r="O2207" s="115"/>
      <c r="P2207" s="75">
        <f>SUBTOTAL(9,P2208:P2212)</f>
        <v>0</v>
      </c>
      <c r="Q2207" s="75">
        <f>SUBTOTAL(9,Q2208:Q2212)</f>
        <v>0</v>
      </c>
      <c r="R2207" s="6"/>
      <c r="S2207" s="8"/>
      <c r="T2207" s="8"/>
    </row>
    <row r="2208" spans="1:20" ht="11.25" outlineLevel="4" x14ac:dyDescent="0.2">
      <c r="A2208" s="10"/>
      <c r="B2208" s="116"/>
      <c r="C2208" s="117">
        <v>1</v>
      </c>
      <c r="D2208" s="118" t="s">
        <v>200</v>
      </c>
      <c r="E2208" s="119" t="s">
        <v>2563</v>
      </c>
      <c r="F2208" s="120" t="s">
        <v>2564</v>
      </c>
      <c r="G2208" s="118" t="s">
        <v>203</v>
      </c>
      <c r="H2208" s="121">
        <v>750</v>
      </c>
      <c r="I2208" s="122"/>
      <c r="J2208" s="123">
        <f>H2208*I2208</f>
        <v>0</v>
      </c>
      <c r="K2208" s="121"/>
      <c r="L2208" s="121">
        <f>H2208*K2208</f>
        <v>0</v>
      </c>
      <c r="M2208" s="121"/>
      <c r="N2208" s="121">
        <f>H2208*M2208</f>
        <v>0</v>
      </c>
      <c r="O2208" s="123">
        <v>21</v>
      </c>
      <c r="P2208" s="123">
        <f>J2208*(O2208/100)</f>
        <v>0</v>
      </c>
      <c r="Q2208" s="123">
        <f>J2208+P2208</f>
        <v>0</v>
      </c>
      <c r="R2208" s="8"/>
      <c r="S2208" s="8"/>
      <c r="T2208" s="8"/>
    </row>
    <row r="2209" spans="1:20" ht="9.75" outlineLevel="5" x14ac:dyDescent="0.2">
      <c r="A2209" s="124"/>
      <c r="B2209" s="125"/>
      <c r="C2209" s="125"/>
      <c r="D2209" s="126"/>
      <c r="E2209" s="131" t="s">
        <v>17</v>
      </c>
      <c r="F2209" s="127" t="s">
        <v>2565</v>
      </c>
      <c r="G2209" s="126"/>
      <c r="H2209" s="128">
        <v>750</v>
      </c>
      <c r="I2209" s="129"/>
      <c r="J2209" s="130"/>
      <c r="K2209" s="128"/>
      <c r="L2209" s="128"/>
      <c r="M2209" s="128"/>
      <c r="N2209" s="128"/>
      <c r="O2209" s="130"/>
      <c r="P2209" s="130"/>
      <c r="Q2209" s="130"/>
      <c r="R2209" s="6"/>
      <c r="S2209" s="8"/>
    </row>
    <row r="2210" spans="1:20" ht="7.5" customHeight="1" outlineLevel="5" x14ac:dyDescent="0.15">
      <c r="A2210" s="8"/>
      <c r="B2210" s="80"/>
      <c r="C2210" s="79"/>
      <c r="D2210" s="82"/>
      <c r="E2210" s="37"/>
      <c r="F2210" s="83"/>
      <c r="G2210" s="82"/>
      <c r="H2210" s="84"/>
      <c r="I2210" s="86"/>
      <c r="J2210" s="39"/>
      <c r="K2210" s="43"/>
      <c r="L2210" s="43"/>
      <c r="M2210" s="43"/>
      <c r="N2210" s="43"/>
      <c r="O2210" s="39"/>
      <c r="P2210" s="39"/>
      <c r="Q2210" s="39"/>
      <c r="R2210" s="6"/>
      <c r="S2210" s="8"/>
    </row>
    <row r="2211" spans="1:20" ht="11.25" outlineLevel="4" x14ac:dyDescent="0.2">
      <c r="A2211" s="10"/>
      <c r="B2211" s="116"/>
      <c r="C2211" s="117">
        <v>2</v>
      </c>
      <c r="D2211" s="118" t="s">
        <v>200</v>
      </c>
      <c r="E2211" s="119" t="s">
        <v>217</v>
      </c>
      <c r="F2211" s="120" t="s">
        <v>218</v>
      </c>
      <c r="G2211" s="118" t="s">
        <v>203</v>
      </c>
      <c r="H2211" s="121">
        <v>750</v>
      </c>
      <c r="I2211" s="122"/>
      <c r="J2211" s="123">
        <f>H2211*I2211</f>
        <v>0</v>
      </c>
      <c r="K2211" s="121"/>
      <c r="L2211" s="121">
        <f>H2211*K2211</f>
        <v>0</v>
      </c>
      <c r="M2211" s="121"/>
      <c r="N2211" s="121">
        <f>H2211*M2211</f>
        <v>0</v>
      </c>
      <c r="O2211" s="123">
        <v>21</v>
      </c>
      <c r="P2211" s="123">
        <f>J2211*(O2211/100)</f>
        <v>0</v>
      </c>
      <c r="Q2211" s="123">
        <f>J2211+P2211</f>
        <v>0</v>
      </c>
      <c r="R2211" s="8"/>
      <c r="S2211" s="8"/>
      <c r="T2211" s="8"/>
    </row>
    <row r="2212" spans="1:20" outlineLevel="4" x14ac:dyDescent="0.15">
      <c r="B2212" s="6"/>
      <c r="C2212" s="6"/>
      <c r="D2212" s="6"/>
      <c r="E2212" s="6"/>
      <c r="F2212" s="6"/>
      <c r="G2212" s="6"/>
      <c r="H2212" s="6"/>
      <c r="I2212" s="8"/>
      <c r="J2212" s="8"/>
      <c r="K2212" s="6"/>
      <c r="L2212" s="6"/>
      <c r="M2212" s="6"/>
      <c r="N2212" s="6"/>
      <c r="O2212" s="6"/>
      <c r="P2212" s="8"/>
      <c r="Q2212" s="8"/>
    </row>
    <row r="2213" spans="1:20" ht="10.5" outlineLevel="3" x14ac:dyDescent="0.15">
      <c r="A2213" s="73" t="s">
        <v>180</v>
      </c>
      <c r="B2213" s="109">
        <v>4</v>
      </c>
      <c r="C2213" s="110"/>
      <c r="D2213" s="111" t="s">
        <v>199</v>
      </c>
      <c r="E2213" s="111"/>
      <c r="F2213" s="112" t="s">
        <v>181</v>
      </c>
      <c r="G2213" s="111"/>
      <c r="H2213" s="113"/>
      <c r="I2213" s="114"/>
      <c r="J2213" s="75">
        <f>SUBTOTAL(9,J2214:J2226)</f>
        <v>0</v>
      </c>
      <c r="K2213" s="113"/>
      <c r="L2213" s="76">
        <f>SUBTOTAL(9,L2214:L2226)</f>
        <v>0.11250000000000002</v>
      </c>
      <c r="M2213" s="113"/>
      <c r="N2213" s="76">
        <f>SUBTOTAL(9,N2214:N2226)</f>
        <v>0</v>
      </c>
      <c r="O2213" s="115"/>
      <c r="P2213" s="75">
        <f>SUBTOTAL(9,P2214:P2226)</f>
        <v>0</v>
      </c>
      <c r="Q2213" s="75">
        <f>SUBTOTAL(9,Q2214:Q2226)</f>
        <v>0</v>
      </c>
      <c r="R2213" s="6"/>
      <c r="S2213" s="8"/>
      <c r="T2213" s="8"/>
    </row>
    <row r="2214" spans="1:20" ht="22.5" outlineLevel="4" x14ac:dyDescent="0.2">
      <c r="A2214" s="10"/>
      <c r="B2214" s="116"/>
      <c r="C2214" s="117">
        <v>3</v>
      </c>
      <c r="D2214" s="118" t="s">
        <v>200</v>
      </c>
      <c r="E2214" s="119" t="s">
        <v>2566</v>
      </c>
      <c r="F2214" s="120" t="s">
        <v>2567</v>
      </c>
      <c r="G2214" s="118" t="s">
        <v>262</v>
      </c>
      <c r="H2214" s="121">
        <v>120</v>
      </c>
      <c r="I2214" s="122"/>
      <c r="J2214" s="123">
        <f>H2214*I2214</f>
        <v>0</v>
      </c>
      <c r="K2214" s="121"/>
      <c r="L2214" s="121">
        <f>H2214*K2214</f>
        <v>0</v>
      </c>
      <c r="M2214" s="121"/>
      <c r="N2214" s="121">
        <f>H2214*M2214</f>
        <v>0</v>
      </c>
      <c r="O2214" s="123">
        <v>21</v>
      </c>
      <c r="P2214" s="123">
        <f>J2214*(O2214/100)</f>
        <v>0</v>
      </c>
      <c r="Q2214" s="123">
        <f>J2214+P2214</f>
        <v>0</v>
      </c>
      <c r="R2214" s="8"/>
      <c r="S2214" s="8"/>
      <c r="T2214" s="8"/>
    </row>
    <row r="2215" spans="1:20" ht="11.25" outlineLevel="4" x14ac:dyDescent="0.2">
      <c r="A2215" s="10"/>
      <c r="B2215" s="116"/>
      <c r="C2215" s="117">
        <v>4</v>
      </c>
      <c r="D2215" s="118" t="s">
        <v>200</v>
      </c>
      <c r="E2215" s="119" t="s">
        <v>2568</v>
      </c>
      <c r="F2215" s="120" t="s">
        <v>2569</v>
      </c>
      <c r="G2215" s="118" t="s">
        <v>262</v>
      </c>
      <c r="H2215" s="121">
        <v>120</v>
      </c>
      <c r="I2215" s="122"/>
      <c r="J2215" s="123">
        <f>H2215*I2215</f>
        <v>0</v>
      </c>
      <c r="K2215" s="121"/>
      <c r="L2215" s="121">
        <f>H2215*K2215</f>
        <v>0</v>
      </c>
      <c r="M2215" s="121"/>
      <c r="N2215" s="121">
        <f>H2215*M2215</f>
        <v>0</v>
      </c>
      <c r="O2215" s="123">
        <v>21</v>
      </c>
      <c r="P2215" s="123">
        <f>J2215*(O2215/100)</f>
        <v>0</v>
      </c>
      <c r="Q2215" s="123">
        <f>J2215+P2215</f>
        <v>0</v>
      </c>
      <c r="R2215" s="8"/>
      <c r="S2215" s="8"/>
      <c r="T2215" s="8"/>
    </row>
    <row r="2216" spans="1:20" ht="11.25" outlineLevel="4" x14ac:dyDescent="0.2">
      <c r="A2216" s="10"/>
      <c r="B2216" s="116"/>
      <c r="C2216" s="117">
        <v>5</v>
      </c>
      <c r="D2216" s="118" t="s">
        <v>200</v>
      </c>
      <c r="E2216" s="119" t="s">
        <v>2570</v>
      </c>
      <c r="F2216" s="120" t="s">
        <v>2571</v>
      </c>
      <c r="G2216" s="118" t="s">
        <v>262</v>
      </c>
      <c r="H2216" s="121">
        <v>120</v>
      </c>
      <c r="I2216" s="122"/>
      <c r="J2216" s="123">
        <f>H2216*I2216</f>
        <v>0</v>
      </c>
      <c r="K2216" s="121"/>
      <c r="L2216" s="121">
        <f>H2216*K2216</f>
        <v>0</v>
      </c>
      <c r="M2216" s="121"/>
      <c r="N2216" s="121">
        <f>H2216*M2216</f>
        <v>0</v>
      </c>
      <c r="O2216" s="123">
        <v>21</v>
      </c>
      <c r="P2216" s="123">
        <f>J2216*(O2216/100)</f>
        <v>0</v>
      </c>
      <c r="Q2216" s="123">
        <f>J2216+P2216</f>
        <v>0</v>
      </c>
      <c r="R2216" s="8"/>
      <c r="S2216" s="8"/>
      <c r="T2216" s="8"/>
    </row>
    <row r="2217" spans="1:20" ht="9.75" outlineLevel="5" x14ac:dyDescent="0.2">
      <c r="A2217" s="124"/>
      <c r="B2217" s="125"/>
      <c r="C2217" s="125"/>
      <c r="D2217" s="126"/>
      <c r="E2217" s="131" t="s">
        <v>17</v>
      </c>
      <c r="F2217" s="127" t="s">
        <v>2572</v>
      </c>
      <c r="G2217" s="126"/>
      <c r="H2217" s="128">
        <v>120</v>
      </c>
      <c r="I2217" s="129"/>
      <c r="J2217" s="130"/>
      <c r="K2217" s="128"/>
      <c r="L2217" s="128"/>
      <c r="M2217" s="128"/>
      <c r="N2217" s="128"/>
      <c r="O2217" s="130"/>
      <c r="P2217" s="130"/>
      <c r="Q2217" s="130"/>
      <c r="R2217" s="6"/>
      <c r="S2217" s="8"/>
    </row>
    <row r="2218" spans="1:20" ht="7.5" customHeight="1" outlineLevel="5" x14ac:dyDescent="0.15">
      <c r="A2218" s="8"/>
      <c r="B2218" s="80"/>
      <c r="C2218" s="79"/>
      <c r="D2218" s="82"/>
      <c r="E2218" s="37"/>
      <c r="F2218" s="83"/>
      <c r="G2218" s="82"/>
      <c r="H2218" s="84"/>
      <c r="I2218" s="86"/>
      <c r="J2218" s="39"/>
      <c r="K2218" s="43"/>
      <c r="L2218" s="43"/>
      <c r="M2218" s="43"/>
      <c r="N2218" s="43"/>
      <c r="O2218" s="39"/>
      <c r="P2218" s="39"/>
      <c r="Q2218" s="39"/>
      <c r="R2218" s="6"/>
      <c r="S2218" s="8"/>
    </row>
    <row r="2219" spans="1:20" ht="11.25" outlineLevel="4" x14ac:dyDescent="0.2">
      <c r="A2219" s="10"/>
      <c r="B2219" s="116"/>
      <c r="C2219" s="117">
        <v>6</v>
      </c>
      <c r="D2219" s="118" t="s">
        <v>256</v>
      </c>
      <c r="E2219" s="119" t="s">
        <v>2573</v>
      </c>
      <c r="F2219" s="120" t="s">
        <v>2574</v>
      </c>
      <c r="G2219" s="118" t="s">
        <v>1731</v>
      </c>
      <c r="H2219" s="121">
        <v>3.5999999999999992</v>
      </c>
      <c r="I2219" s="122"/>
      <c r="J2219" s="123">
        <f>H2219*I2219</f>
        <v>0</v>
      </c>
      <c r="K2219" s="121">
        <v>1E-3</v>
      </c>
      <c r="L2219" s="121">
        <f>H2219*K2219</f>
        <v>3.5999999999999995E-3</v>
      </c>
      <c r="M2219" s="121"/>
      <c r="N2219" s="121">
        <f>H2219*M2219</f>
        <v>0</v>
      </c>
      <c r="O2219" s="123">
        <v>21</v>
      </c>
      <c r="P2219" s="123">
        <f>J2219*(O2219/100)</f>
        <v>0</v>
      </c>
      <c r="Q2219" s="123">
        <f>J2219+P2219</f>
        <v>0</v>
      </c>
      <c r="R2219" s="8"/>
      <c r="S2219" s="8"/>
      <c r="T2219" s="8"/>
    </row>
    <row r="2220" spans="1:20" ht="22.5" outlineLevel="4" x14ac:dyDescent="0.2">
      <c r="A2220" s="10"/>
      <c r="B2220" s="116"/>
      <c r="C2220" s="117">
        <v>7</v>
      </c>
      <c r="D2220" s="118" t="s">
        <v>200</v>
      </c>
      <c r="E2220" s="119" t="s">
        <v>2575</v>
      </c>
      <c r="F2220" s="120" t="s">
        <v>2576</v>
      </c>
      <c r="G2220" s="118" t="s">
        <v>262</v>
      </c>
      <c r="H2220" s="121">
        <v>3630</v>
      </c>
      <c r="I2220" s="122"/>
      <c r="J2220" s="123">
        <f>H2220*I2220</f>
        <v>0</v>
      </c>
      <c r="K2220" s="121"/>
      <c r="L2220" s="121">
        <f>H2220*K2220</f>
        <v>0</v>
      </c>
      <c r="M2220" s="121"/>
      <c r="N2220" s="121">
        <f>H2220*M2220</f>
        <v>0</v>
      </c>
      <c r="O2220" s="123">
        <v>21</v>
      </c>
      <c r="P2220" s="123">
        <f>J2220*(O2220/100)</f>
        <v>0</v>
      </c>
      <c r="Q2220" s="123">
        <f>J2220+P2220</f>
        <v>0</v>
      </c>
      <c r="R2220" s="8"/>
      <c r="S2220" s="8"/>
      <c r="T2220" s="8"/>
    </row>
    <row r="2221" spans="1:20" ht="11.25" outlineLevel="4" x14ac:dyDescent="0.2">
      <c r="A2221" s="10"/>
      <c r="B2221" s="116"/>
      <c r="C2221" s="117">
        <v>8</v>
      </c>
      <c r="D2221" s="118" t="s">
        <v>200</v>
      </c>
      <c r="E2221" s="119" t="s">
        <v>2577</v>
      </c>
      <c r="F2221" s="120" t="s">
        <v>2578</v>
      </c>
      <c r="G2221" s="118" t="s">
        <v>262</v>
      </c>
      <c r="H2221" s="121">
        <v>3630</v>
      </c>
      <c r="I2221" s="122"/>
      <c r="J2221" s="123">
        <f>H2221*I2221</f>
        <v>0</v>
      </c>
      <c r="K2221" s="121"/>
      <c r="L2221" s="121">
        <f>H2221*K2221</f>
        <v>0</v>
      </c>
      <c r="M2221" s="121"/>
      <c r="N2221" s="121">
        <f>H2221*M2221</f>
        <v>0</v>
      </c>
      <c r="O2221" s="123">
        <v>21</v>
      </c>
      <c r="P2221" s="123">
        <f>J2221*(O2221/100)</f>
        <v>0</v>
      </c>
      <c r="Q2221" s="123">
        <f>J2221+P2221</f>
        <v>0</v>
      </c>
      <c r="R2221" s="8"/>
      <c r="S2221" s="8"/>
      <c r="T2221" s="8"/>
    </row>
    <row r="2222" spans="1:20" ht="11.25" outlineLevel="4" x14ac:dyDescent="0.2">
      <c r="A2222" s="10"/>
      <c r="B2222" s="116"/>
      <c r="C2222" s="117">
        <v>9</v>
      </c>
      <c r="D2222" s="118" t="s">
        <v>200</v>
      </c>
      <c r="E2222" s="119" t="s">
        <v>2579</v>
      </c>
      <c r="F2222" s="120" t="s">
        <v>2580</v>
      </c>
      <c r="G2222" s="118" t="s">
        <v>262</v>
      </c>
      <c r="H2222" s="121">
        <v>3630</v>
      </c>
      <c r="I2222" s="122"/>
      <c r="J2222" s="123">
        <f>H2222*I2222</f>
        <v>0</v>
      </c>
      <c r="K2222" s="121"/>
      <c r="L2222" s="121">
        <f>H2222*K2222</f>
        <v>0</v>
      </c>
      <c r="M2222" s="121"/>
      <c r="N2222" s="121">
        <f>H2222*M2222</f>
        <v>0</v>
      </c>
      <c r="O2222" s="123">
        <v>21</v>
      </c>
      <c r="P2222" s="123">
        <f>J2222*(O2222/100)</f>
        <v>0</v>
      </c>
      <c r="Q2222" s="123">
        <f>J2222+P2222</f>
        <v>0</v>
      </c>
      <c r="R2222" s="8"/>
      <c r="S2222" s="8"/>
      <c r="T2222" s="8"/>
    </row>
    <row r="2223" spans="1:20" ht="9.75" outlineLevel="5" x14ac:dyDescent="0.2">
      <c r="A2223" s="124"/>
      <c r="B2223" s="125"/>
      <c r="C2223" s="125"/>
      <c r="D2223" s="126"/>
      <c r="E2223" s="131" t="s">
        <v>17</v>
      </c>
      <c r="F2223" s="127" t="s">
        <v>2581</v>
      </c>
      <c r="G2223" s="126"/>
      <c r="H2223" s="128">
        <v>3630</v>
      </c>
      <c r="I2223" s="129"/>
      <c r="J2223" s="130"/>
      <c r="K2223" s="128"/>
      <c r="L2223" s="128"/>
      <c r="M2223" s="128"/>
      <c r="N2223" s="128"/>
      <c r="O2223" s="130"/>
      <c r="P2223" s="130"/>
      <c r="Q2223" s="130"/>
      <c r="R2223" s="6"/>
      <c r="S2223" s="8"/>
    </row>
    <row r="2224" spans="1:20" ht="7.5" customHeight="1" outlineLevel="5" x14ac:dyDescent="0.15">
      <c r="A2224" s="8"/>
      <c r="B2224" s="80"/>
      <c r="C2224" s="79"/>
      <c r="D2224" s="82"/>
      <c r="E2224" s="37"/>
      <c r="F2224" s="83"/>
      <c r="G2224" s="82"/>
      <c r="H2224" s="84"/>
      <c r="I2224" s="86"/>
      <c r="J2224" s="39"/>
      <c r="K2224" s="43"/>
      <c r="L2224" s="43"/>
      <c r="M2224" s="43"/>
      <c r="N2224" s="43"/>
      <c r="O2224" s="39"/>
      <c r="P2224" s="39"/>
      <c r="Q2224" s="39"/>
      <c r="R2224" s="6"/>
      <c r="S2224" s="8"/>
    </row>
    <row r="2225" spans="1:20" ht="11.25" outlineLevel="4" x14ac:dyDescent="0.2">
      <c r="A2225" s="10"/>
      <c r="B2225" s="116"/>
      <c r="C2225" s="117">
        <v>10</v>
      </c>
      <c r="D2225" s="118" t="s">
        <v>256</v>
      </c>
      <c r="E2225" s="119" t="s">
        <v>2573</v>
      </c>
      <c r="F2225" s="120" t="s">
        <v>2574</v>
      </c>
      <c r="G2225" s="118" t="s">
        <v>1731</v>
      </c>
      <c r="H2225" s="121">
        <v>108.9</v>
      </c>
      <c r="I2225" s="122"/>
      <c r="J2225" s="123">
        <f>H2225*I2225</f>
        <v>0</v>
      </c>
      <c r="K2225" s="121">
        <v>1E-3</v>
      </c>
      <c r="L2225" s="121">
        <f>H2225*K2225</f>
        <v>0.10890000000000001</v>
      </c>
      <c r="M2225" s="121"/>
      <c r="N2225" s="121">
        <f>H2225*M2225</f>
        <v>0</v>
      </c>
      <c r="O2225" s="123">
        <v>21</v>
      </c>
      <c r="P2225" s="123">
        <f>J2225*(O2225/100)</f>
        <v>0</v>
      </c>
      <c r="Q2225" s="123">
        <f>J2225+P2225</f>
        <v>0</v>
      </c>
      <c r="R2225" s="8"/>
      <c r="S2225" s="8"/>
      <c r="T2225" s="8"/>
    </row>
    <row r="2226" spans="1:20" outlineLevel="4" x14ac:dyDescent="0.15">
      <c r="B2226" s="6"/>
      <c r="C2226" s="6"/>
      <c r="D2226" s="6"/>
      <c r="E2226" s="6"/>
      <c r="F2226" s="6"/>
      <c r="G2226" s="6"/>
      <c r="H2226" s="6"/>
      <c r="I2226" s="8"/>
      <c r="J2226" s="8"/>
      <c r="K2226" s="6"/>
      <c r="L2226" s="6"/>
      <c r="M2226" s="6"/>
      <c r="N2226" s="6"/>
      <c r="O2226" s="6"/>
      <c r="P2226" s="8"/>
      <c r="Q2226" s="8"/>
    </row>
    <row r="2227" spans="1:20" ht="12" outlineLevel="1" x14ac:dyDescent="0.2">
      <c r="A2227" s="65" t="s">
        <v>182</v>
      </c>
      <c r="B2227" s="95">
        <v>2</v>
      </c>
      <c r="C2227" s="96"/>
      <c r="D2227" s="97" t="s">
        <v>197</v>
      </c>
      <c r="E2227" s="97"/>
      <c r="F2227" s="98" t="s">
        <v>183</v>
      </c>
      <c r="G2227" s="97"/>
      <c r="H2227" s="99"/>
      <c r="I2227" s="100"/>
      <c r="J2227" s="67">
        <f>SUBTOTAL(9,J2228:J2248)</f>
        <v>0</v>
      </c>
      <c r="K2227" s="99"/>
      <c r="L2227" s="68">
        <f>SUBTOTAL(9,L2228:L2248)</f>
        <v>0</v>
      </c>
      <c r="M2227" s="99"/>
      <c r="N2227" s="68">
        <f>SUBTOTAL(9,N2228:N2248)</f>
        <v>0</v>
      </c>
      <c r="O2227" s="101"/>
      <c r="P2227" s="67">
        <f>SUBTOTAL(9,P2228:P2248)</f>
        <v>0</v>
      </c>
      <c r="Q2227" s="67">
        <f>SUBTOTAL(9,Q2228:Q2248)</f>
        <v>0</v>
      </c>
      <c r="R2227" s="6"/>
      <c r="S2227" s="8"/>
      <c r="T2227" s="8"/>
    </row>
    <row r="2228" spans="1:20" ht="11.25" outlineLevel="2" x14ac:dyDescent="0.2">
      <c r="A2228" s="69" t="s">
        <v>184</v>
      </c>
      <c r="B2228" s="102">
        <v>3</v>
      </c>
      <c r="C2228" s="103"/>
      <c r="D2228" s="104" t="s">
        <v>198</v>
      </c>
      <c r="E2228" s="104"/>
      <c r="F2228" s="105" t="s">
        <v>185</v>
      </c>
      <c r="G2228" s="104"/>
      <c r="H2228" s="106"/>
      <c r="I2228" s="107"/>
      <c r="J2228" s="71">
        <f>SUBTOTAL(9,J2229:J2248)</f>
        <v>0</v>
      </c>
      <c r="K2228" s="106"/>
      <c r="L2228" s="72">
        <f>SUBTOTAL(9,L2229:L2248)</f>
        <v>0</v>
      </c>
      <c r="M2228" s="106"/>
      <c r="N2228" s="72">
        <f>SUBTOTAL(9,N2229:N2248)</f>
        <v>0</v>
      </c>
      <c r="O2228" s="108"/>
      <c r="P2228" s="71">
        <f>SUBTOTAL(9,P2229:P2248)</f>
        <v>0</v>
      </c>
      <c r="Q2228" s="71">
        <f>SUBTOTAL(9,Q2229:Q2248)</f>
        <v>0</v>
      </c>
      <c r="R2228" s="6"/>
      <c r="S2228" s="8"/>
      <c r="T2228" s="8"/>
    </row>
    <row r="2229" spans="1:20" ht="10.5" outlineLevel="3" x14ac:dyDescent="0.15">
      <c r="A2229" s="73" t="s">
        <v>186</v>
      </c>
      <c r="B2229" s="109">
        <v>4</v>
      </c>
      <c r="C2229" s="110"/>
      <c r="D2229" s="111" t="s">
        <v>199</v>
      </c>
      <c r="E2229" s="111"/>
      <c r="F2229" s="112" t="s">
        <v>187</v>
      </c>
      <c r="G2229" s="111"/>
      <c r="H2229" s="113"/>
      <c r="I2229" s="114"/>
      <c r="J2229" s="75">
        <f>SUBTOTAL(9,J2230:J2235)</f>
        <v>0</v>
      </c>
      <c r="K2229" s="113"/>
      <c r="L2229" s="76">
        <f>SUBTOTAL(9,L2230:L2235)</f>
        <v>0</v>
      </c>
      <c r="M2229" s="113"/>
      <c r="N2229" s="76">
        <f>SUBTOTAL(9,N2230:N2235)</f>
        <v>0</v>
      </c>
      <c r="O2229" s="115"/>
      <c r="P2229" s="75">
        <f>SUBTOTAL(9,P2230:P2235)</f>
        <v>0</v>
      </c>
      <c r="Q2229" s="75">
        <f>SUBTOTAL(9,Q2230:Q2235)</f>
        <v>0</v>
      </c>
      <c r="R2229" s="6"/>
      <c r="S2229" s="8"/>
      <c r="T2229" s="8"/>
    </row>
    <row r="2230" spans="1:20" ht="11.25" outlineLevel="4" x14ac:dyDescent="0.2">
      <c r="A2230" s="10"/>
      <c r="B2230" s="116"/>
      <c r="C2230" s="117">
        <v>1</v>
      </c>
      <c r="D2230" s="118" t="s">
        <v>2280</v>
      </c>
      <c r="E2230" s="119" t="s">
        <v>2582</v>
      </c>
      <c r="F2230" s="120" t="s">
        <v>2583</v>
      </c>
      <c r="G2230" s="118" t="s">
        <v>535</v>
      </c>
      <c r="H2230" s="121">
        <v>1</v>
      </c>
      <c r="I2230" s="122"/>
      <c r="J2230" s="123">
        <f>H2230*I2230</f>
        <v>0</v>
      </c>
      <c r="K2230" s="121"/>
      <c r="L2230" s="121">
        <f>H2230*K2230</f>
        <v>0</v>
      </c>
      <c r="M2230" s="121"/>
      <c r="N2230" s="121">
        <f>H2230*M2230</f>
        <v>0</v>
      </c>
      <c r="O2230" s="123">
        <v>21</v>
      </c>
      <c r="P2230" s="123">
        <f>J2230*(O2230/100)</f>
        <v>0</v>
      </c>
      <c r="Q2230" s="123">
        <f>J2230+P2230</f>
        <v>0</v>
      </c>
      <c r="R2230" s="8"/>
      <c r="S2230" s="8"/>
      <c r="T2230" s="8"/>
    </row>
    <row r="2231" spans="1:20" ht="11.25" outlineLevel="4" x14ac:dyDescent="0.2">
      <c r="A2231" s="10"/>
      <c r="B2231" s="116"/>
      <c r="C2231" s="117">
        <v>2</v>
      </c>
      <c r="D2231" s="118" t="s">
        <v>2280</v>
      </c>
      <c r="E2231" s="119" t="s">
        <v>2584</v>
      </c>
      <c r="F2231" s="120" t="s">
        <v>2585</v>
      </c>
      <c r="G2231" s="118" t="s">
        <v>535</v>
      </c>
      <c r="H2231" s="121">
        <v>1</v>
      </c>
      <c r="I2231" s="122"/>
      <c r="J2231" s="123">
        <f>H2231*I2231</f>
        <v>0</v>
      </c>
      <c r="K2231" s="121"/>
      <c r="L2231" s="121">
        <f>H2231*K2231</f>
        <v>0</v>
      </c>
      <c r="M2231" s="121"/>
      <c r="N2231" s="121">
        <f>H2231*M2231</f>
        <v>0</v>
      </c>
      <c r="O2231" s="123">
        <v>21</v>
      </c>
      <c r="P2231" s="123">
        <f>J2231*(O2231/100)</f>
        <v>0</v>
      </c>
      <c r="Q2231" s="123">
        <f>J2231+P2231</f>
        <v>0</v>
      </c>
      <c r="R2231" s="8"/>
      <c r="S2231" s="8"/>
      <c r="T2231" s="8"/>
    </row>
    <row r="2232" spans="1:20" ht="11.25" outlineLevel="4" x14ac:dyDescent="0.2">
      <c r="A2232" s="10"/>
      <c r="B2232" s="116"/>
      <c r="C2232" s="117">
        <v>3</v>
      </c>
      <c r="D2232" s="118" t="s">
        <v>2280</v>
      </c>
      <c r="E2232" s="119" t="s">
        <v>2586</v>
      </c>
      <c r="F2232" s="120" t="s">
        <v>2587</v>
      </c>
      <c r="G2232" s="118" t="s">
        <v>535</v>
      </c>
      <c r="H2232" s="121">
        <v>1</v>
      </c>
      <c r="I2232" s="122"/>
      <c r="J2232" s="123">
        <f>H2232*I2232</f>
        <v>0</v>
      </c>
      <c r="K2232" s="121"/>
      <c r="L2232" s="121">
        <f>H2232*K2232</f>
        <v>0</v>
      </c>
      <c r="M2232" s="121"/>
      <c r="N2232" s="121">
        <f>H2232*M2232</f>
        <v>0</v>
      </c>
      <c r="O2232" s="123">
        <v>21</v>
      </c>
      <c r="P2232" s="123">
        <f>J2232*(O2232/100)</f>
        <v>0</v>
      </c>
      <c r="Q2232" s="123">
        <f>J2232+P2232</f>
        <v>0</v>
      </c>
      <c r="R2232" s="8"/>
      <c r="S2232" s="8"/>
      <c r="T2232" s="8"/>
    </row>
    <row r="2233" spans="1:20" ht="11.25" outlineLevel="4" x14ac:dyDescent="0.2">
      <c r="A2233" s="10"/>
      <c r="B2233" s="116"/>
      <c r="C2233" s="117">
        <v>4</v>
      </c>
      <c r="D2233" s="118" t="s">
        <v>2280</v>
      </c>
      <c r="E2233" s="119" t="s">
        <v>2588</v>
      </c>
      <c r="F2233" s="120" t="s">
        <v>2589</v>
      </c>
      <c r="G2233" s="118" t="s">
        <v>535</v>
      </c>
      <c r="H2233" s="121">
        <v>1</v>
      </c>
      <c r="I2233" s="122"/>
      <c r="J2233" s="123">
        <f>H2233*I2233</f>
        <v>0</v>
      </c>
      <c r="K2233" s="121"/>
      <c r="L2233" s="121">
        <f>H2233*K2233</f>
        <v>0</v>
      </c>
      <c r="M2233" s="121"/>
      <c r="N2233" s="121">
        <f>H2233*M2233</f>
        <v>0</v>
      </c>
      <c r="O2233" s="123">
        <v>21</v>
      </c>
      <c r="P2233" s="123">
        <f>J2233*(O2233/100)</f>
        <v>0</v>
      </c>
      <c r="Q2233" s="123">
        <f>J2233+P2233</f>
        <v>0</v>
      </c>
      <c r="R2233" s="8"/>
      <c r="S2233" s="8"/>
      <c r="T2233" s="8"/>
    </row>
    <row r="2234" spans="1:20" ht="11.25" outlineLevel="4" x14ac:dyDescent="0.2">
      <c r="A2234" s="10"/>
      <c r="B2234" s="116"/>
      <c r="C2234" s="117">
        <v>5</v>
      </c>
      <c r="D2234" s="118" t="s">
        <v>2280</v>
      </c>
      <c r="E2234" s="119" t="s">
        <v>2590</v>
      </c>
      <c r="F2234" s="120" t="s">
        <v>2591</v>
      </c>
      <c r="G2234" s="118" t="s">
        <v>535</v>
      </c>
      <c r="H2234" s="121">
        <v>1</v>
      </c>
      <c r="I2234" s="122"/>
      <c r="J2234" s="123">
        <f>H2234*I2234</f>
        <v>0</v>
      </c>
      <c r="K2234" s="121"/>
      <c r="L2234" s="121">
        <f>H2234*K2234</f>
        <v>0</v>
      </c>
      <c r="M2234" s="121"/>
      <c r="N2234" s="121">
        <f>H2234*M2234</f>
        <v>0</v>
      </c>
      <c r="O2234" s="123">
        <v>21</v>
      </c>
      <c r="P2234" s="123">
        <f>J2234*(O2234/100)</f>
        <v>0</v>
      </c>
      <c r="Q2234" s="123">
        <f>J2234+P2234</f>
        <v>0</v>
      </c>
      <c r="R2234" s="8"/>
      <c r="S2234" s="8"/>
      <c r="T2234" s="8"/>
    </row>
    <row r="2235" spans="1:20" outlineLevel="4" x14ac:dyDescent="0.15">
      <c r="B2235" s="6"/>
      <c r="C2235" s="6"/>
      <c r="D2235" s="6"/>
      <c r="E2235" s="6"/>
      <c r="F2235" s="6"/>
      <c r="G2235" s="6"/>
      <c r="H2235" s="6"/>
      <c r="I2235" s="8"/>
      <c r="J2235" s="8"/>
      <c r="K2235" s="6"/>
      <c r="L2235" s="6"/>
      <c r="M2235" s="6"/>
      <c r="N2235" s="6"/>
      <c r="O2235" s="6"/>
      <c r="P2235" s="8"/>
      <c r="Q2235" s="8"/>
    </row>
    <row r="2236" spans="1:20" ht="10.5" outlineLevel="3" x14ac:dyDescent="0.15">
      <c r="A2236" s="73" t="s">
        <v>188</v>
      </c>
      <c r="B2236" s="109">
        <v>4</v>
      </c>
      <c r="C2236" s="110"/>
      <c r="D2236" s="111" t="s">
        <v>199</v>
      </c>
      <c r="E2236" s="111"/>
      <c r="F2236" s="112" t="s">
        <v>189</v>
      </c>
      <c r="G2236" s="111"/>
      <c r="H2236" s="113"/>
      <c r="I2236" s="114"/>
      <c r="J2236" s="75">
        <f>SUBTOTAL(9,J2237:J2240)</f>
        <v>0</v>
      </c>
      <c r="K2236" s="113"/>
      <c r="L2236" s="76">
        <f>SUBTOTAL(9,L2237:L2240)</f>
        <v>0</v>
      </c>
      <c r="M2236" s="113"/>
      <c r="N2236" s="76">
        <f>SUBTOTAL(9,N2237:N2240)</f>
        <v>0</v>
      </c>
      <c r="O2236" s="115"/>
      <c r="P2236" s="75">
        <f>SUBTOTAL(9,P2237:P2240)</f>
        <v>0</v>
      </c>
      <c r="Q2236" s="75">
        <f>SUBTOTAL(9,Q2237:Q2240)</f>
        <v>0</v>
      </c>
      <c r="R2236" s="6"/>
      <c r="S2236" s="8"/>
      <c r="T2236" s="8"/>
    </row>
    <row r="2237" spans="1:20" ht="11.25" outlineLevel="4" x14ac:dyDescent="0.2">
      <c r="A2237" s="10"/>
      <c r="B2237" s="116"/>
      <c r="C2237" s="117">
        <v>6</v>
      </c>
      <c r="D2237" s="118" t="s">
        <v>2280</v>
      </c>
      <c r="E2237" s="119" t="s">
        <v>2592</v>
      </c>
      <c r="F2237" s="120" t="s">
        <v>2593</v>
      </c>
      <c r="G2237" s="118" t="s">
        <v>535</v>
      </c>
      <c r="H2237" s="121">
        <v>1</v>
      </c>
      <c r="I2237" s="122"/>
      <c r="J2237" s="123">
        <f>H2237*I2237</f>
        <v>0</v>
      </c>
      <c r="K2237" s="121"/>
      <c r="L2237" s="121">
        <f>H2237*K2237</f>
        <v>0</v>
      </c>
      <c r="M2237" s="121"/>
      <c r="N2237" s="121">
        <f>H2237*M2237</f>
        <v>0</v>
      </c>
      <c r="O2237" s="123">
        <v>21</v>
      </c>
      <c r="P2237" s="123">
        <f>J2237*(O2237/100)</f>
        <v>0</v>
      </c>
      <c r="Q2237" s="123">
        <f>J2237+P2237</f>
        <v>0</v>
      </c>
      <c r="R2237" s="8"/>
      <c r="S2237" s="8"/>
      <c r="T2237" s="8"/>
    </row>
    <row r="2238" spans="1:20" ht="11.25" outlineLevel="4" x14ac:dyDescent="0.2">
      <c r="A2238" s="10"/>
      <c r="B2238" s="116"/>
      <c r="C2238" s="117">
        <v>7</v>
      </c>
      <c r="D2238" s="118" t="s">
        <v>2280</v>
      </c>
      <c r="E2238" s="119" t="s">
        <v>2594</v>
      </c>
      <c r="F2238" s="120" t="s">
        <v>2595</v>
      </c>
      <c r="G2238" s="118" t="s">
        <v>535</v>
      </c>
      <c r="H2238" s="121">
        <v>1</v>
      </c>
      <c r="I2238" s="122"/>
      <c r="J2238" s="123">
        <f>H2238*I2238</f>
        <v>0</v>
      </c>
      <c r="K2238" s="121"/>
      <c r="L2238" s="121">
        <f>H2238*K2238</f>
        <v>0</v>
      </c>
      <c r="M2238" s="121"/>
      <c r="N2238" s="121">
        <f>H2238*M2238</f>
        <v>0</v>
      </c>
      <c r="O2238" s="123">
        <v>21</v>
      </c>
      <c r="P2238" s="123">
        <f>J2238*(O2238/100)</f>
        <v>0</v>
      </c>
      <c r="Q2238" s="123">
        <f>J2238+P2238</f>
        <v>0</v>
      </c>
      <c r="R2238" s="8"/>
      <c r="S2238" s="8"/>
      <c r="T2238" s="8"/>
    </row>
    <row r="2239" spans="1:20" ht="11.25" outlineLevel="4" x14ac:dyDescent="0.2">
      <c r="A2239" s="10"/>
      <c r="B2239" s="116"/>
      <c r="C2239" s="117">
        <v>8</v>
      </c>
      <c r="D2239" s="118" t="s">
        <v>2280</v>
      </c>
      <c r="E2239" s="119" t="s">
        <v>2596</v>
      </c>
      <c r="F2239" s="120" t="s">
        <v>2597</v>
      </c>
      <c r="G2239" s="118" t="s">
        <v>535</v>
      </c>
      <c r="H2239" s="121">
        <v>1</v>
      </c>
      <c r="I2239" s="122"/>
      <c r="J2239" s="123">
        <f>H2239*I2239</f>
        <v>0</v>
      </c>
      <c r="K2239" s="121"/>
      <c r="L2239" s="121">
        <f>H2239*K2239</f>
        <v>0</v>
      </c>
      <c r="M2239" s="121"/>
      <c r="N2239" s="121">
        <f>H2239*M2239</f>
        <v>0</v>
      </c>
      <c r="O2239" s="123">
        <v>21</v>
      </c>
      <c r="P2239" s="123">
        <f>J2239*(O2239/100)</f>
        <v>0</v>
      </c>
      <c r="Q2239" s="123">
        <f>J2239+P2239</f>
        <v>0</v>
      </c>
      <c r="R2239" s="8"/>
      <c r="S2239" s="8"/>
      <c r="T2239" s="8"/>
    </row>
    <row r="2240" spans="1:20" outlineLevel="4" x14ac:dyDescent="0.15">
      <c r="B2240" s="6"/>
      <c r="C2240" s="6"/>
      <c r="D2240" s="6"/>
      <c r="E2240" s="6"/>
      <c r="F2240" s="6"/>
      <c r="G2240" s="6"/>
      <c r="H2240" s="6"/>
      <c r="I2240" s="8"/>
      <c r="J2240" s="8"/>
      <c r="K2240" s="6"/>
      <c r="L2240" s="6"/>
      <c r="M2240" s="6"/>
      <c r="N2240" s="6"/>
      <c r="O2240" s="6"/>
      <c r="P2240" s="8"/>
      <c r="Q2240" s="8"/>
    </row>
    <row r="2241" spans="1:20" ht="10.5" outlineLevel="3" x14ac:dyDescent="0.15">
      <c r="A2241" s="73" t="s">
        <v>190</v>
      </c>
      <c r="B2241" s="109">
        <v>4</v>
      </c>
      <c r="C2241" s="110"/>
      <c r="D2241" s="111" t="s">
        <v>199</v>
      </c>
      <c r="E2241" s="111"/>
      <c r="F2241" s="112" t="s">
        <v>191</v>
      </c>
      <c r="G2241" s="111"/>
      <c r="H2241" s="113"/>
      <c r="I2241" s="114"/>
      <c r="J2241" s="75">
        <f>SUBTOTAL(9,J2242:J2245)</f>
        <v>0</v>
      </c>
      <c r="K2241" s="113"/>
      <c r="L2241" s="76">
        <f>SUBTOTAL(9,L2242:L2245)</f>
        <v>0</v>
      </c>
      <c r="M2241" s="113"/>
      <c r="N2241" s="76">
        <f>SUBTOTAL(9,N2242:N2245)</f>
        <v>0</v>
      </c>
      <c r="O2241" s="115"/>
      <c r="P2241" s="75">
        <f>SUBTOTAL(9,P2242:P2245)</f>
        <v>0</v>
      </c>
      <c r="Q2241" s="75">
        <f>SUBTOTAL(9,Q2242:Q2245)</f>
        <v>0</v>
      </c>
      <c r="R2241" s="6"/>
      <c r="S2241" s="8"/>
      <c r="T2241" s="8"/>
    </row>
    <row r="2242" spans="1:20" ht="11.25" outlineLevel="4" x14ac:dyDescent="0.2">
      <c r="A2242" s="10"/>
      <c r="B2242" s="116"/>
      <c r="C2242" s="117">
        <v>9</v>
      </c>
      <c r="D2242" s="118" t="s">
        <v>2280</v>
      </c>
      <c r="E2242" s="119" t="s">
        <v>2598</v>
      </c>
      <c r="F2242" s="120" t="s">
        <v>2599</v>
      </c>
      <c r="G2242" s="118" t="s">
        <v>535</v>
      </c>
      <c r="H2242" s="121">
        <v>1</v>
      </c>
      <c r="I2242" s="122"/>
      <c r="J2242" s="123">
        <f>H2242*I2242</f>
        <v>0</v>
      </c>
      <c r="K2242" s="121"/>
      <c r="L2242" s="121">
        <f>H2242*K2242</f>
        <v>0</v>
      </c>
      <c r="M2242" s="121"/>
      <c r="N2242" s="121">
        <f>H2242*M2242</f>
        <v>0</v>
      </c>
      <c r="O2242" s="123">
        <v>21</v>
      </c>
      <c r="P2242" s="123">
        <f>J2242*(O2242/100)</f>
        <v>0</v>
      </c>
      <c r="Q2242" s="123">
        <f>J2242+P2242</f>
        <v>0</v>
      </c>
      <c r="R2242" s="8"/>
      <c r="S2242" s="8"/>
      <c r="T2242" s="8"/>
    </row>
    <row r="2243" spans="1:20" ht="11.25" outlineLevel="4" x14ac:dyDescent="0.2">
      <c r="A2243" s="10"/>
      <c r="B2243" s="116"/>
      <c r="C2243" s="117">
        <v>10</v>
      </c>
      <c r="D2243" s="118" t="s">
        <v>2280</v>
      </c>
      <c r="E2243" s="119" t="s">
        <v>2600</v>
      </c>
      <c r="F2243" s="120" t="s">
        <v>2601</v>
      </c>
      <c r="G2243" s="118" t="s">
        <v>535</v>
      </c>
      <c r="H2243" s="121">
        <v>1</v>
      </c>
      <c r="I2243" s="122"/>
      <c r="J2243" s="123">
        <f>H2243*I2243</f>
        <v>0</v>
      </c>
      <c r="K2243" s="121"/>
      <c r="L2243" s="121">
        <f>H2243*K2243</f>
        <v>0</v>
      </c>
      <c r="M2243" s="121"/>
      <c r="N2243" s="121">
        <f>H2243*M2243</f>
        <v>0</v>
      </c>
      <c r="O2243" s="123">
        <v>21</v>
      </c>
      <c r="P2243" s="123">
        <f>J2243*(O2243/100)</f>
        <v>0</v>
      </c>
      <c r="Q2243" s="123">
        <f>J2243+P2243</f>
        <v>0</v>
      </c>
      <c r="R2243" s="8"/>
      <c r="S2243" s="8"/>
      <c r="T2243" s="8"/>
    </row>
    <row r="2244" spans="1:20" ht="11.25" outlineLevel="4" x14ac:dyDescent="0.2">
      <c r="A2244" s="10"/>
      <c r="B2244" s="116"/>
      <c r="C2244" s="117">
        <v>11</v>
      </c>
      <c r="D2244" s="118" t="s">
        <v>2280</v>
      </c>
      <c r="E2244" s="119" t="s">
        <v>2602</v>
      </c>
      <c r="F2244" s="120" t="s">
        <v>2603</v>
      </c>
      <c r="G2244" s="118" t="s">
        <v>535</v>
      </c>
      <c r="H2244" s="121">
        <v>1</v>
      </c>
      <c r="I2244" s="122"/>
      <c r="J2244" s="123">
        <f>H2244*I2244</f>
        <v>0</v>
      </c>
      <c r="K2244" s="121"/>
      <c r="L2244" s="121">
        <f>H2244*K2244</f>
        <v>0</v>
      </c>
      <c r="M2244" s="121"/>
      <c r="N2244" s="121">
        <f>H2244*M2244</f>
        <v>0</v>
      </c>
      <c r="O2244" s="123">
        <v>21</v>
      </c>
      <c r="P2244" s="123">
        <f>J2244*(O2244/100)</f>
        <v>0</v>
      </c>
      <c r="Q2244" s="123">
        <f>J2244+P2244</f>
        <v>0</v>
      </c>
      <c r="R2244" s="8"/>
      <c r="S2244" s="8"/>
      <c r="T2244" s="8"/>
    </row>
    <row r="2245" spans="1:20" outlineLevel="4" x14ac:dyDescent="0.15">
      <c r="B2245" s="6"/>
      <c r="C2245" s="6"/>
      <c r="D2245" s="6"/>
      <c r="E2245" s="6"/>
      <c r="F2245" s="6"/>
      <c r="G2245" s="6"/>
      <c r="H2245" s="6"/>
      <c r="I2245" s="8"/>
      <c r="J2245" s="8"/>
      <c r="K2245" s="6"/>
      <c r="L2245" s="6"/>
      <c r="M2245" s="6"/>
      <c r="N2245" s="6"/>
      <c r="O2245" s="6"/>
      <c r="P2245" s="8"/>
      <c r="Q2245" s="8"/>
    </row>
    <row r="2246" spans="1:20" ht="10.5" outlineLevel="3" x14ac:dyDescent="0.15">
      <c r="A2246" s="73" t="s">
        <v>192</v>
      </c>
      <c r="B2246" s="109">
        <v>4</v>
      </c>
      <c r="C2246" s="110"/>
      <c r="D2246" s="111" t="s">
        <v>199</v>
      </c>
      <c r="E2246" s="111"/>
      <c r="F2246" s="112" t="s">
        <v>193</v>
      </c>
      <c r="G2246" s="111"/>
      <c r="H2246" s="113"/>
      <c r="I2246" s="114"/>
      <c r="J2246" s="75">
        <f>SUBTOTAL(9,J2247:J2248)</f>
        <v>0</v>
      </c>
      <c r="K2246" s="113"/>
      <c r="L2246" s="76">
        <f>SUBTOTAL(9,L2247:L2248)</f>
        <v>0</v>
      </c>
      <c r="M2246" s="113"/>
      <c r="N2246" s="76">
        <f>SUBTOTAL(9,N2247:N2248)</f>
        <v>0</v>
      </c>
      <c r="O2246" s="115"/>
      <c r="P2246" s="75">
        <f>SUBTOTAL(9,P2247:P2248)</f>
        <v>0</v>
      </c>
      <c r="Q2246" s="75">
        <f>SUBTOTAL(9,Q2247:Q2248)</f>
        <v>0</v>
      </c>
      <c r="R2246" s="6"/>
      <c r="S2246" s="8"/>
      <c r="T2246" s="8"/>
    </row>
    <row r="2247" spans="1:20" ht="11.25" outlineLevel="4" x14ac:dyDescent="0.2">
      <c r="A2247" s="10"/>
      <c r="B2247" s="116"/>
      <c r="C2247" s="117">
        <v>12</v>
      </c>
      <c r="D2247" s="118" t="s">
        <v>2280</v>
      </c>
      <c r="E2247" s="119" t="s">
        <v>2604</v>
      </c>
      <c r="F2247" s="120" t="s">
        <v>2605</v>
      </c>
      <c r="G2247" s="118" t="s">
        <v>535</v>
      </c>
      <c r="H2247" s="121">
        <v>1</v>
      </c>
      <c r="I2247" s="122"/>
      <c r="J2247" s="123">
        <f>H2247*I2247</f>
        <v>0</v>
      </c>
      <c r="K2247" s="121"/>
      <c r="L2247" s="121">
        <f>H2247*K2247</f>
        <v>0</v>
      </c>
      <c r="M2247" s="121"/>
      <c r="N2247" s="121">
        <f>H2247*M2247</f>
        <v>0</v>
      </c>
      <c r="O2247" s="123">
        <v>21</v>
      </c>
      <c r="P2247" s="123">
        <f>J2247*(O2247/100)</f>
        <v>0</v>
      </c>
      <c r="Q2247" s="123">
        <f>J2247+P2247</f>
        <v>0</v>
      </c>
      <c r="R2247" s="8"/>
      <c r="S2247" s="8"/>
      <c r="T2247" s="8"/>
    </row>
    <row r="2248" spans="1:20" outlineLevel="4" x14ac:dyDescent="0.15">
      <c r="B2248" s="6"/>
      <c r="C2248" s="6"/>
      <c r="D2248" s="6"/>
      <c r="E2248" s="6"/>
      <c r="F2248" s="6"/>
      <c r="G2248" s="6"/>
      <c r="H2248" s="6"/>
      <c r="I2248" s="8"/>
      <c r="J2248" s="8"/>
      <c r="K2248" s="6"/>
      <c r="L2248" s="6"/>
      <c r="M2248" s="6"/>
      <c r="N2248" s="6"/>
      <c r="O2248" s="6"/>
      <c r="P2248" s="8"/>
      <c r="Q2248" s="8"/>
    </row>
    <row r="2249" spans="1:20" outlineLevel="1" x14ac:dyDescent="0.15"/>
  </sheetData>
  <sheetProtection algorithmName="SHA-512" hashValue="ZSmeX6XgRw0AndVzGgJOv0Fa2JUERDca/FYhH5zvf+iq2KdSAnfKejyoBObQmfHTbEdvMHMdxrMWCRVXavRCIg==" saltValue="mlp2Aj/0rbMSXrxD101+gw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61" fitToHeight="0" pageOrder="overThenDown" orientation="portrait" r:id="rId1"/>
  <headerFooter>
    <oddHeader>&amp;L&amp;8&amp;C&amp;8&amp;R&amp;8</oddHeader>
    <oddFooter>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Krycí List</vt:lpstr>
      <vt:lpstr>Rekapitulace</vt:lpstr>
      <vt:lpstr>Zakázka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__08F21C13_4762_4D33_8AE4_8E20A428EBE8_ITEM_GROUP4__X</vt:lpstr>
      <vt:lpstr>__08F21C13_4762_4D33_8AE4_8E20A428EBE8_ITEM_GROUP4_RECAP__</vt:lpstr>
      <vt:lpstr>__08F21C13_4762_4D33_8AE4_8E20A428EBE8_QBILL__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2025-02-04T11:40:43Z</cp:lastPrinted>
  <dcterms:created xsi:type="dcterms:W3CDTF">2025-02-04T11:16:58Z</dcterms:created>
  <dcterms:modified xsi:type="dcterms:W3CDTF">2025-02-04T11:40:47Z</dcterms:modified>
</cp:coreProperties>
</file>