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suchy\Downloads\"/>
    </mc:Choice>
  </mc:AlternateContent>
  <xr:revisionPtr revIDLastSave="0" documentId="13_ncr:1_{BB521263-68D1-41BB-8F98-054F0D76736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6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4" i="1"/>
  <c r="H65" i="1" l="1"/>
  <c r="H66" i="1" l="1"/>
  <c r="H67" i="1"/>
</calcChain>
</file>

<file path=xl/sharedStrings.xml><?xml version="1.0" encoding="utf-8"?>
<sst xmlns="http://schemas.openxmlformats.org/spreadsheetml/2006/main" count="227" uniqueCount="197">
  <si>
    <t>POL.</t>
  </si>
  <si>
    <t>POPIS</t>
  </si>
  <si>
    <t>KS</t>
  </si>
  <si>
    <t>TECHNICKÉ PARAMETRY</t>
  </si>
  <si>
    <t>CELKEM</t>
  </si>
  <si>
    <t>2400 x 1250</t>
  </si>
  <si>
    <t xml:space="preserve">Š x V x H </t>
  </si>
  <si>
    <t>LTD+hrana ABS, horní prosvětlená rampa z LTD(bez trafa a jeho připojení) vrtání pro elektro komponenty</t>
  </si>
  <si>
    <t>3000 x 1250</t>
  </si>
  <si>
    <t>3600 x 1250</t>
  </si>
  <si>
    <t>3700 x 1250</t>
  </si>
  <si>
    <t>podpěrné trámy postele</t>
  </si>
  <si>
    <t>HPL</t>
  </si>
  <si>
    <t>postel na kovové podnoži</t>
  </si>
  <si>
    <t>900 x 2100 x 310</t>
  </si>
  <si>
    <t>jackl  povrchová úprava RAL 7016</t>
  </si>
  <si>
    <t>čelo za lůžko    a dělící lišta nad čelem postele 2400x50x60</t>
  </si>
  <si>
    <t>čelo za lůžko    a dělící lišta nad čelem postele 3000x50x60</t>
  </si>
  <si>
    <t>čelo za lůžko    a dělící lišta nad čelem postele 3600x50x60</t>
  </si>
  <si>
    <t>čelo za lůžko    a dělící lišta nad čelem postele 3700x50x60</t>
  </si>
  <si>
    <t>2400 x 400 x 300</t>
  </si>
  <si>
    <t>3000 x 400 x 300</t>
  </si>
  <si>
    <t>900 x 2000 x 310</t>
  </si>
  <si>
    <t>palanda  pro lůžko 800x2000</t>
  </si>
  <si>
    <t>800 x 2000</t>
  </si>
  <si>
    <t>masiv  dřevo  buk</t>
  </si>
  <si>
    <t>900 x 760 x 481</t>
  </si>
  <si>
    <t>psací stůl  včetně  soklu</t>
  </si>
  <si>
    <t xml:space="preserve">jackl, povrch úprava  RAL 7016  vrchní plát HPL+hrana ABS a zadní lem AL povrch úprava RAL 7016  </t>
  </si>
  <si>
    <t>900 x 50 x 60</t>
  </si>
  <si>
    <t>LTD</t>
  </si>
  <si>
    <t>rampa s přípravou pro LED pásek</t>
  </si>
  <si>
    <t>sestava  minibar + sejf + coffee</t>
  </si>
  <si>
    <t>500 x 1270 x 450</t>
  </si>
  <si>
    <t>jackl  povrchová úprava RAL 7016, vnitřní plochy LTD+hrana ABS, horní police černý kompakt</t>
  </si>
  <si>
    <t>kruhové zrcadlo  s LED  páskem</t>
  </si>
  <si>
    <t>průměr   700 mm</t>
  </si>
  <si>
    <t>LED  pásek  10W</t>
  </si>
  <si>
    <t>věšáková stěna+ramínka+zrcadlo</t>
  </si>
  <si>
    <t>šatní sestava</t>
  </si>
  <si>
    <t>2095x2125x420</t>
  </si>
  <si>
    <t>LTD + zrcadlo + atyp šatní tyče</t>
  </si>
  <si>
    <t>jackl RAL 7016, vnitřní plochy LTD+ABS,celková sestava se zadní deskou a atyp šatní tyčí,věšáky, botník s otěrovými lištami a prádelník s policemi    z ocelovékonstrukce na stěně</t>
  </si>
  <si>
    <t>šatní sestava policová  atyp</t>
  </si>
  <si>
    <t>věšáková  sestava vč zrcadla  atyp</t>
  </si>
  <si>
    <t>konferenční stůl</t>
  </si>
  <si>
    <t>průměr  500mm</t>
  </si>
  <si>
    <t>jídelní  stůl</t>
  </si>
  <si>
    <t>1400 x 700</t>
  </si>
  <si>
    <t>kuchyně  horní a spodní část</t>
  </si>
  <si>
    <t>2000 x 2100x600</t>
  </si>
  <si>
    <t>740 x 470 x 12</t>
  </si>
  <si>
    <t>police pod umyvadlo na  froté + konzole</t>
  </si>
  <si>
    <t>bílý  kompakt</t>
  </si>
  <si>
    <t>krycí lišta čelní - garnyže</t>
  </si>
  <si>
    <t>zakrytí  kolejnic v celké délce stěny pro dekoraci oken (záclona + blackout)</t>
  </si>
  <si>
    <t>mikrovlnná trouba  černé provedení</t>
  </si>
  <si>
    <t>apartma</t>
  </si>
  <si>
    <t>varná indukční  2 plotýnková deska</t>
  </si>
  <si>
    <t>set dřez černý s otvorem pro pákovou baterii</t>
  </si>
  <si>
    <t>lednice  vestavná podpultová</t>
  </si>
  <si>
    <t xml:space="preserve">myčka nádobí </t>
  </si>
  <si>
    <t>kapacitně  menší nižší</t>
  </si>
  <si>
    <t>bufetový pult s úložným prostorem = nikou pro sklo a porcelán na jacklové konstrukci</t>
  </si>
  <si>
    <t>3650x1000x700</t>
  </si>
  <si>
    <t>pracovní deska  +  LTD modul kuchyně 600 -800 - 600  spodní část</t>
  </si>
  <si>
    <t xml:space="preserve"> 4000x70x12</t>
  </si>
  <si>
    <t>2000 x1000x650</t>
  </si>
  <si>
    <t xml:space="preserve">nápojový pult s úložným prostorem=nikou pro uložení skla a porcelánu na jacklové konstrukci vč  LED pásku  </t>
  </si>
  <si>
    <t>1200 x 2200</t>
  </si>
  <si>
    <t>pekárna -panel  s lamelami a plechovými policemi</t>
  </si>
  <si>
    <t>panel antracit + lamely LTD, odkládací ploch  HPL a plechové police tl.1.5mm</t>
  </si>
  <si>
    <t>3000 x 930 x 560</t>
  </si>
  <si>
    <t>HPL  pásovina  40x8 a jackl 10x10 a 50x30,  část čalouněná  koženkou v místě bederní páteře</t>
  </si>
  <si>
    <t>3800 x 930 x 560</t>
  </si>
  <si>
    <t>2400 x 930 x 560</t>
  </si>
  <si>
    <t>stůl  jídelní  na kovové podnoži</t>
  </si>
  <si>
    <t>600 x 730 x 800</t>
  </si>
  <si>
    <t>HPL + ABS hrana  jackl  80x80  RAL  7016  plát stolu  38 mm</t>
  </si>
  <si>
    <t>460 x 840 x 535</t>
  </si>
  <si>
    <t>židle  jídelní       š/v/hl -výš.sedák 475</t>
  </si>
  <si>
    <t>masívní stohovatelná dřevěná židle z bukového dřeva mořená bez čalounění</t>
  </si>
  <si>
    <t>matrace taštičková pružinová</t>
  </si>
  <si>
    <t>900x2100-v240</t>
  </si>
  <si>
    <t>jádro 1900/800,drát tl 2mm,377 taštiček/m2, pur T 3038, filc 4mm oboustranně, potah  látka 215g/m2</t>
  </si>
  <si>
    <t>900x2000-v240</t>
  </si>
  <si>
    <t>800x2000-v210</t>
  </si>
  <si>
    <t>670x600-v860</t>
  </si>
  <si>
    <t>korpus je tvořen kovovým rámem s výplní  ze studené stříkané pěny, kostra černá, čalounění kat.0, kluzáky filcové</t>
  </si>
  <si>
    <t>taburet   celočalouněný válcovity</t>
  </si>
  <si>
    <t>prům 410,v450</t>
  </si>
  <si>
    <t>rám korpusu -kostra z masiv dřeva,dřevotřísky a dřevovláknitíé desky beaverboard, sedák studená stříkaná pěna 65kg/m3, kluzáky filcové, čalounění kat 0,</t>
  </si>
  <si>
    <t>křesílko  se čtyřmi nohami  podnož tzv pavouk  nebo  ližiny</t>
  </si>
  <si>
    <t>plát stolu 38mm HPL + hrana ABS,  jackl povrch úprava  RAL 7016</t>
  </si>
  <si>
    <t>absorpční  minibar  volně stojící v/š/h</t>
  </si>
  <si>
    <t>512x419x423</t>
  </si>
  <si>
    <t xml:space="preserve">  hotelový  sejf  Laptop    v/š/h</t>
  </si>
  <si>
    <t>200x420x370</t>
  </si>
  <si>
    <t>29,3 l  spotř  0,7kWh/24h  černý</t>
  </si>
  <si>
    <t>elektron  číselkná kombinace, podsvíc klávesnice nouzové otevírání univerzálním kodem ,černý</t>
  </si>
  <si>
    <t>hotelový   Smart  TV   43"</t>
  </si>
  <si>
    <t>úhl   108 cm</t>
  </si>
  <si>
    <t>4K ultra HD3840x2160 DVB-T2/S2/C</t>
  </si>
  <si>
    <t>držák  TV  max  nosnost</t>
  </si>
  <si>
    <t>25 kg</t>
  </si>
  <si>
    <t>vhodný na úhl   17 - 42" možnost nastavení vzdálenosti od zdi</t>
  </si>
  <si>
    <t>č. 1</t>
  </si>
  <si>
    <t>č. 2</t>
  </si>
  <si>
    <t>č. 3</t>
  </si>
  <si>
    <t>č. 4</t>
  </si>
  <si>
    <t>vzor  č.1</t>
  </si>
  <si>
    <t>3600 x 400 x 300</t>
  </si>
  <si>
    <t>3700 x 400 x300</t>
  </si>
  <si>
    <t>standard</t>
  </si>
  <si>
    <t>č.5</t>
  </si>
  <si>
    <t>1040 x 2120</t>
  </si>
  <si>
    <t>č. 6</t>
  </si>
  <si>
    <t>č.7</t>
  </si>
  <si>
    <t>800 x 2125 x 420</t>
  </si>
  <si>
    <t>č. 8</t>
  </si>
  <si>
    <t>744 x 2125 x 420</t>
  </si>
  <si>
    <t>LTD kovová konstrukce a police</t>
  </si>
  <si>
    <t>č. 9</t>
  </si>
  <si>
    <t>plát kompakt + kovová podnož</t>
  </si>
  <si>
    <t>č. 10</t>
  </si>
  <si>
    <t>č.11</t>
  </si>
  <si>
    <t>č. 12</t>
  </si>
  <si>
    <t xml:space="preserve">apartma  </t>
  </si>
  <si>
    <t>15 l</t>
  </si>
  <si>
    <t>2x plotna</t>
  </si>
  <si>
    <t>v/š/hl  85/55/58cm</t>
  </si>
  <si>
    <t>š/hl    40/50 cm</t>
  </si>
  <si>
    <t>v/š/hl  45/50/55cm</t>
  </si>
  <si>
    <t>č. 13</t>
  </si>
  <si>
    <t>č. 14</t>
  </si>
  <si>
    <t>kovová konstrukce RAL 7016, nika pro uložení skla a porcelánu z HPL +LED  pásek pro nasvícení niky v celé  délce a horní plát pultu  z  materiál pracovní desky-kompakt</t>
  </si>
  <si>
    <t>kovová konstrukce  jackl  RAL 7016 vč. výplně  lacobel (zakrytí agregátu)).Nika pro uložení porcelánu  z HPL + LED pásek rohový  pro nasvícení niky  v celé délce  a horní plát pultu  z pracovní desky - kompaktu.</t>
  </si>
  <si>
    <t>č. 15</t>
  </si>
  <si>
    <t>lavice  A    6 mb     jedn.cena za  1mb</t>
  </si>
  <si>
    <t>lavice B    3,8 mb     jedn.cena za 1mb</t>
  </si>
  <si>
    <t>lavice  C  2,4 mb       jedn.cena za 1mb</t>
  </si>
  <si>
    <t>č. 16</t>
  </si>
  <si>
    <t>č. 17</t>
  </si>
  <si>
    <t>č. 18</t>
  </si>
  <si>
    <t>č. 20</t>
  </si>
  <si>
    <t>č. 21</t>
  </si>
  <si>
    <t>210x160x75</t>
  </si>
  <si>
    <t xml:space="preserve">čtecí lampička black  s  USB C  včetně instalace do čela postele </t>
  </si>
  <si>
    <t>LED 5W 3000K 415lm  + 3W 3000K 285lm</t>
  </si>
  <si>
    <t>PŘÍLOHA</t>
  </si>
  <si>
    <t>pracovní stůl,dřez.umyvadlo,výklopný koš, spodní police</t>
  </si>
  <si>
    <t>1890x700x900</t>
  </si>
  <si>
    <t>pozice  B02   nerez</t>
  </si>
  <si>
    <t>baterie stojánková  s kovovou pákou</t>
  </si>
  <si>
    <t>průměr  32mm</t>
  </si>
  <si>
    <t>pozice B02a  délka ramínka 200mm</t>
  </si>
  <si>
    <t>stojánková umyvadlová baterie</t>
  </si>
  <si>
    <t>pozice B02b délka otočného ramínka 150mm</t>
  </si>
  <si>
    <t>podpultová myčka jednoplášťová tlaková,dávkovače,odpadní čerp, filtry,   max 65</t>
  </si>
  <si>
    <t>575x623x830</t>
  </si>
  <si>
    <t>pozice B03 sanitaqce horkou vodou,mycí výkon zajišťuje výkonné čerpadlo,horní a spodní integrovaná mycí a oplach otočná ostříkovací ramena</t>
  </si>
  <si>
    <t>pracovní stůl, vsuny na GN</t>
  </si>
  <si>
    <t>1580x700x900</t>
  </si>
  <si>
    <t>pozice  B05</t>
  </si>
  <si>
    <t>indukčnbí vařič  3500D-PROFI  line</t>
  </si>
  <si>
    <t>340x440x120</t>
  </si>
  <si>
    <t>pozice  B06  příkon  3,5kW</t>
  </si>
  <si>
    <t>600x669x500</t>
  </si>
  <si>
    <t>pozice  07 rozteč vsunů 75mm kapacita  4x 460x330 kombinovaný režim půáry manuální vaření  35st.C - 260st.C</t>
  </si>
  <si>
    <t>kotlík na polévku     nerez</t>
  </si>
  <si>
    <t>10l</t>
  </si>
  <si>
    <t>pozice  A10  el varný kotlík s nepřímým ohřevem slouží k udržování a výdej teplých polévek</t>
  </si>
  <si>
    <t>indukční deska hranatá vestavná</t>
  </si>
  <si>
    <t>355 x 355</t>
  </si>
  <si>
    <t>pozice A 11   příkon  2 kW</t>
  </si>
  <si>
    <t>chafing  excelent  GN  2/3 indukční</t>
  </si>
  <si>
    <t>354x160x325</t>
  </si>
  <si>
    <t>hydraulický systém zavírání víka</t>
  </si>
  <si>
    <t>prochlazovací deska  v rozměrech  GN</t>
  </si>
  <si>
    <t>500 x 700</t>
  </si>
  <si>
    <t>pozice  A 13 v rozměrech  GN</t>
  </si>
  <si>
    <t>chladící  skříň  200 l</t>
  </si>
  <si>
    <t>600x615x855</t>
  </si>
  <si>
    <t>pozice  A 15 plné dveře, nerez s nízkou spotř.energie</t>
  </si>
  <si>
    <t>chladící  skříň  podpultová</t>
  </si>
  <si>
    <t>uskladnění  vajec</t>
  </si>
  <si>
    <t>montážní  práce   celkem</t>
  </si>
  <si>
    <t>č. 22</t>
  </si>
  <si>
    <t>pekařská pec elektrický profesionální konvektomat s přívodem  vlhkosti 4x   460x330</t>
  </si>
  <si>
    <t>UBYTOVNA ZIMNÍHO STADIONU V KLATOVECH - DODÁVKA A MONTÁŽ INTERIEROVÉHO VYBAVENÍ</t>
  </si>
  <si>
    <t>600x580x850</t>
  </si>
  <si>
    <t>komplet</t>
  </si>
  <si>
    <t>Montáž položek 1 - 60</t>
  </si>
  <si>
    <t>CENA / KS bez DPH</t>
  </si>
  <si>
    <t>DPH 21%</t>
  </si>
  <si>
    <t>Celková cena bez  DPH</t>
  </si>
  <si>
    <t>Celková cena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</si>
</sst>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scheme val="minor"/>
    </font>
    <font>
      <b/>
      <sz val="12"/>
      <color theme="1"/>
      <name val="Aptos Narrow"/>
      <scheme val="minor"/>
    </font>
    <font>
      <sz val="14"/>
      <color theme="1"/>
      <name val="Aptos Narrow"/>
      <family val="2"/>
      <charset val="238"/>
      <scheme val="minor"/>
    </font>
    <font>
      <b/>
      <sz val="11"/>
      <color theme="1"/>
      <name val="Aptos Narrow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" fontId="0" fillId="2" borderId="10" xfId="0" applyNumberFormat="1" applyFill="1" applyBorder="1" applyAlignment="1" applyProtection="1">
      <alignment horizontal="center"/>
      <protection locked="0"/>
    </xf>
    <xf numFmtId="3" fontId="0" fillId="2" borderId="15" xfId="0" applyNumberFormat="1" applyFill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tabSelected="1" zoomScale="70" zoomScaleNormal="70" workbookViewId="0">
      <selection activeCell="H67" sqref="H67"/>
    </sheetView>
  </sheetViews>
  <sheetFormatPr defaultColWidth="8.85546875" defaultRowHeight="15" x14ac:dyDescent="0.25"/>
  <cols>
    <col min="1" max="1" width="12.28515625" style="1" customWidth="1"/>
    <col min="2" max="2" width="35" style="1" customWidth="1"/>
    <col min="3" max="3" width="14.85546875" style="1" customWidth="1"/>
    <col min="4" max="4" width="7.42578125" style="1" customWidth="1"/>
    <col min="5" max="5" width="34.140625" style="1" customWidth="1"/>
    <col min="6" max="6" width="8.85546875" style="1"/>
    <col min="7" max="7" width="11.140625" style="1" customWidth="1"/>
    <col min="8" max="8" width="19.28515625" style="1" customWidth="1"/>
    <col min="9" max="16384" width="8.85546875" style="1"/>
  </cols>
  <sheetData>
    <row r="1" spans="1:9" ht="45" customHeight="1" x14ac:dyDescent="0.25">
      <c r="A1" s="16" t="s">
        <v>189</v>
      </c>
      <c r="B1" s="16"/>
      <c r="C1" s="16"/>
      <c r="D1" s="16"/>
      <c r="E1" s="16"/>
      <c r="F1" s="16"/>
      <c r="G1" s="16"/>
      <c r="H1" s="16"/>
    </row>
    <row r="2" spans="1:9" ht="15.75" thickBot="1" x14ac:dyDescent="0.3"/>
    <row r="3" spans="1:9" ht="28.5" customHeight="1" thickBot="1" x14ac:dyDescent="0.3">
      <c r="A3" s="7" t="s">
        <v>0</v>
      </c>
      <c r="B3" s="8" t="s">
        <v>1</v>
      </c>
      <c r="C3" s="9" t="s">
        <v>6</v>
      </c>
      <c r="D3" s="9" t="s">
        <v>2</v>
      </c>
      <c r="E3" s="13" t="s">
        <v>3</v>
      </c>
      <c r="F3" s="17" t="s">
        <v>149</v>
      </c>
      <c r="G3" s="18" t="s">
        <v>193</v>
      </c>
      <c r="H3" s="10" t="s">
        <v>4</v>
      </c>
    </row>
    <row r="4" spans="1:9" ht="60.75" x14ac:dyDescent="0.3">
      <c r="A4" s="4">
        <v>1</v>
      </c>
      <c r="B4" s="11" t="s">
        <v>16</v>
      </c>
      <c r="C4" s="3" t="s">
        <v>5</v>
      </c>
      <c r="D4" s="3">
        <v>2</v>
      </c>
      <c r="E4" s="14" t="s">
        <v>7</v>
      </c>
      <c r="F4" s="15" t="s">
        <v>106</v>
      </c>
      <c r="G4" s="24"/>
      <c r="H4" s="6">
        <f t="shared" ref="H4:H34" si="0">D4*G4</f>
        <v>0</v>
      </c>
      <c r="I4" s="12"/>
    </row>
    <row r="5" spans="1:9" ht="60" x14ac:dyDescent="0.25">
      <c r="A5" s="5">
        <v>2</v>
      </c>
      <c r="B5" s="11" t="s">
        <v>17</v>
      </c>
      <c r="C5" s="2" t="s">
        <v>8</v>
      </c>
      <c r="D5" s="2">
        <v>1</v>
      </c>
      <c r="E5" s="14" t="s">
        <v>7</v>
      </c>
      <c r="F5" s="2" t="s">
        <v>106</v>
      </c>
      <c r="G5" s="25"/>
      <c r="H5" s="6">
        <f t="shared" si="0"/>
        <v>0</v>
      </c>
    </row>
    <row r="6" spans="1:9" ht="60" x14ac:dyDescent="0.25">
      <c r="A6" s="5">
        <v>3</v>
      </c>
      <c r="B6" s="11" t="s">
        <v>18</v>
      </c>
      <c r="C6" s="2" t="s">
        <v>9</v>
      </c>
      <c r="D6" s="2">
        <v>7</v>
      </c>
      <c r="E6" s="14" t="s">
        <v>7</v>
      </c>
      <c r="F6" s="2" t="s">
        <v>106</v>
      </c>
      <c r="G6" s="25"/>
      <c r="H6" s="6">
        <f t="shared" si="0"/>
        <v>0</v>
      </c>
    </row>
    <row r="7" spans="1:9" ht="60" x14ac:dyDescent="0.25">
      <c r="A7" s="5">
        <v>4</v>
      </c>
      <c r="B7" s="11" t="s">
        <v>19</v>
      </c>
      <c r="C7" s="2" t="s">
        <v>10</v>
      </c>
      <c r="D7" s="2">
        <v>9</v>
      </c>
      <c r="E7" s="14" t="s">
        <v>7</v>
      </c>
      <c r="F7" s="2" t="s">
        <v>110</v>
      </c>
      <c r="G7" s="25"/>
      <c r="H7" s="6">
        <f t="shared" si="0"/>
        <v>0</v>
      </c>
    </row>
    <row r="8" spans="1:9" x14ac:dyDescent="0.25">
      <c r="A8" s="5">
        <v>5</v>
      </c>
      <c r="B8" s="11" t="s">
        <v>11</v>
      </c>
      <c r="C8" s="2" t="s">
        <v>20</v>
      </c>
      <c r="D8" s="2">
        <v>2</v>
      </c>
      <c r="E8" s="14" t="s">
        <v>12</v>
      </c>
      <c r="F8" s="2" t="s">
        <v>106</v>
      </c>
      <c r="G8" s="25"/>
      <c r="H8" s="6">
        <f t="shared" si="0"/>
        <v>0</v>
      </c>
    </row>
    <row r="9" spans="1:9" x14ac:dyDescent="0.25">
      <c r="A9" s="5">
        <v>6</v>
      </c>
      <c r="B9" s="11" t="s">
        <v>11</v>
      </c>
      <c r="C9" s="2" t="s">
        <v>21</v>
      </c>
      <c r="D9" s="2">
        <v>1</v>
      </c>
      <c r="E9" s="14" t="s">
        <v>12</v>
      </c>
      <c r="F9" s="2" t="s">
        <v>106</v>
      </c>
      <c r="G9" s="25"/>
      <c r="H9" s="6">
        <f t="shared" si="0"/>
        <v>0</v>
      </c>
    </row>
    <row r="10" spans="1:9" x14ac:dyDescent="0.25">
      <c r="A10" s="5">
        <v>7</v>
      </c>
      <c r="B10" s="11" t="s">
        <v>11</v>
      </c>
      <c r="C10" s="2" t="s">
        <v>111</v>
      </c>
      <c r="D10" s="2">
        <v>7</v>
      </c>
      <c r="E10" s="14" t="s">
        <v>12</v>
      </c>
      <c r="F10" s="2" t="s">
        <v>106</v>
      </c>
      <c r="G10" s="25"/>
      <c r="H10" s="6">
        <f t="shared" si="0"/>
        <v>0</v>
      </c>
    </row>
    <row r="11" spans="1:9" x14ac:dyDescent="0.25">
      <c r="A11" s="5">
        <v>8</v>
      </c>
      <c r="B11" s="11" t="s">
        <v>11</v>
      </c>
      <c r="C11" s="2" t="s">
        <v>112</v>
      </c>
      <c r="D11" s="2">
        <v>9</v>
      </c>
      <c r="E11" s="14" t="s">
        <v>12</v>
      </c>
      <c r="F11" s="2" t="s">
        <v>106</v>
      </c>
      <c r="G11" s="25"/>
      <c r="H11" s="6">
        <f t="shared" si="0"/>
        <v>0</v>
      </c>
    </row>
    <row r="12" spans="1:9" x14ac:dyDescent="0.25">
      <c r="A12" s="5">
        <v>9</v>
      </c>
      <c r="B12" s="11" t="s">
        <v>13</v>
      </c>
      <c r="C12" s="2" t="s">
        <v>14</v>
      </c>
      <c r="D12" s="2">
        <v>38</v>
      </c>
      <c r="E12" s="14" t="s">
        <v>15</v>
      </c>
      <c r="F12" s="2" t="s">
        <v>106</v>
      </c>
      <c r="G12" s="25"/>
      <c r="H12" s="6">
        <f t="shared" si="0"/>
        <v>0</v>
      </c>
    </row>
    <row r="13" spans="1:9" x14ac:dyDescent="0.25">
      <c r="A13" s="5">
        <v>10</v>
      </c>
      <c r="B13" s="11" t="s">
        <v>13</v>
      </c>
      <c r="C13" s="2" t="s">
        <v>22</v>
      </c>
      <c r="D13" s="2">
        <v>16</v>
      </c>
      <c r="E13" s="14" t="s">
        <v>15</v>
      </c>
      <c r="F13" s="2" t="s">
        <v>106</v>
      </c>
      <c r="G13" s="25"/>
      <c r="H13" s="6">
        <f t="shared" si="0"/>
        <v>0</v>
      </c>
    </row>
    <row r="14" spans="1:9" x14ac:dyDescent="0.25">
      <c r="A14" s="5">
        <v>11</v>
      </c>
      <c r="B14" s="11" t="s">
        <v>23</v>
      </c>
      <c r="C14" s="2" t="s">
        <v>24</v>
      </c>
      <c r="D14" s="2">
        <v>1</v>
      </c>
      <c r="E14" s="14" t="s">
        <v>25</v>
      </c>
      <c r="F14" s="2" t="s">
        <v>113</v>
      </c>
      <c r="G14" s="25"/>
      <c r="H14" s="6">
        <f t="shared" si="0"/>
        <v>0</v>
      </c>
    </row>
    <row r="15" spans="1:9" ht="45" x14ac:dyDescent="0.25">
      <c r="A15" s="5">
        <v>12</v>
      </c>
      <c r="B15" s="11" t="s">
        <v>27</v>
      </c>
      <c r="C15" s="2" t="s">
        <v>26</v>
      </c>
      <c r="D15" s="2">
        <v>18</v>
      </c>
      <c r="E15" s="14" t="s">
        <v>28</v>
      </c>
      <c r="F15" s="2" t="s">
        <v>107</v>
      </c>
      <c r="G15" s="25"/>
      <c r="H15" s="6">
        <f t="shared" si="0"/>
        <v>0</v>
      </c>
    </row>
    <row r="16" spans="1:9" x14ac:dyDescent="0.25">
      <c r="A16" s="5">
        <v>13</v>
      </c>
      <c r="B16" s="11" t="s">
        <v>31</v>
      </c>
      <c r="C16" s="2" t="s">
        <v>29</v>
      </c>
      <c r="D16" s="2">
        <v>18</v>
      </c>
      <c r="E16" s="14" t="s">
        <v>30</v>
      </c>
      <c r="F16" s="2" t="s">
        <v>108</v>
      </c>
      <c r="G16" s="25"/>
      <c r="H16" s="6">
        <f t="shared" si="0"/>
        <v>0</v>
      </c>
    </row>
    <row r="17" spans="1:8" ht="45" x14ac:dyDescent="0.25">
      <c r="A17" s="5">
        <v>14</v>
      </c>
      <c r="B17" s="11" t="s">
        <v>32</v>
      </c>
      <c r="C17" s="2" t="s">
        <v>33</v>
      </c>
      <c r="D17" s="2">
        <v>17</v>
      </c>
      <c r="E17" s="14" t="s">
        <v>34</v>
      </c>
      <c r="F17" s="2" t="s">
        <v>109</v>
      </c>
      <c r="G17" s="25"/>
      <c r="H17" s="6">
        <f t="shared" si="0"/>
        <v>0</v>
      </c>
    </row>
    <row r="18" spans="1:8" x14ac:dyDescent="0.25">
      <c r="A18" s="5">
        <v>15</v>
      </c>
      <c r="B18" s="11" t="s">
        <v>35</v>
      </c>
      <c r="C18" s="2" t="s">
        <v>36</v>
      </c>
      <c r="D18" s="2">
        <v>17</v>
      </c>
      <c r="E18" s="14" t="s">
        <v>37</v>
      </c>
      <c r="F18" s="2" t="s">
        <v>114</v>
      </c>
      <c r="G18" s="25"/>
      <c r="H18" s="6">
        <f t="shared" si="0"/>
        <v>0</v>
      </c>
    </row>
    <row r="19" spans="1:8" x14ac:dyDescent="0.25">
      <c r="A19" s="5">
        <v>16</v>
      </c>
      <c r="B19" s="11" t="s">
        <v>38</v>
      </c>
      <c r="C19" s="2" t="s">
        <v>115</v>
      </c>
      <c r="D19" s="2">
        <v>1</v>
      </c>
      <c r="E19" s="14" t="s">
        <v>41</v>
      </c>
      <c r="F19" s="2" t="s">
        <v>116</v>
      </c>
      <c r="G19" s="25"/>
      <c r="H19" s="6">
        <f t="shared" si="0"/>
        <v>0</v>
      </c>
    </row>
    <row r="20" spans="1:8" ht="90" x14ac:dyDescent="0.25">
      <c r="A20" s="5">
        <v>17</v>
      </c>
      <c r="B20" s="11" t="s">
        <v>39</v>
      </c>
      <c r="C20" s="2" t="s">
        <v>40</v>
      </c>
      <c r="D20" s="2">
        <v>17</v>
      </c>
      <c r="E20" s="14" t="s">
        <v>42</v>
      </c>
      <c r="F20" s="2" t="s">
        <v>117</v>
      </c>
      <c r="G20" s="25"/>
      <c r="H20" s="6">
        <f t="shared" si="0"/>
        <v>0</v>
      </c>
    </row>
    <row r="21" spans="1:8" x14ac:dyDescent="0.25">
      <c r="A21" s="5">
        <v>18</v>
      </c>
      <c r="B21" s="11" t="s">
        <v>44</v>
      </c>
      <c r="C21" s="2" t="s">
        <v>118</v>
      </c>
      <c r="D21" s="2">
        <v>1</v>
      </c>
      <c r="E21" s="14" t="s">
        <v>30</v>
      </c>
      <c r="F21" s="2" t="s">
        <v>119</v>
      </c>
      <c r="G21" s="25"/>
      <c r="H21" s="6">
        <f t="shared" si="0"/>
        <v>0</v>
      </c>
    </row>
    <row r="22" spans="1:8" x14ac:dyDescent="0.25">
      <c r="A22" s="5">
        <v>19</v>
      </c>
      <c r="B22" s="11" t="s">
        <v>43</v>
      </c>
      <c r="C22" s="2" t="s">
        <v>120</v>
      </c>
      <c r="D22" s="2">
        <v>1</v>
      </c>
      <c r="E22" s="14" t="s">
        <v>121</v>
      </c>
      <c r="F22" s="2" t="s">
        <v>122</v>
      </c>
      <c r="G22" s="25"/>
      <c r="H22" s="6">
        <f t="shared" si="0"/>
        <v>0</v>
      </c>
    </row>
    <row r="23" spans="1:8" x14ac:dyDescent="0.25">
      <c r="A23" s="5">
        <v>20</v>
      </c>
      <c r="B23" s="11" t="s">
        <v>45</v>
      </c>
      <c r="C23" s="2" t="s">
        <v>46</v>
      </c>
      <c r="D23" s="2">
        <v>3</v>
      </c>
      <c r="E23" s="14" t="s">
        <v>123</v>
      </c>
      <c r="F23" s="2" t="s">
        <v>124</v>
      </c>
      <c r="G23" s="25"/>
      <c r="H23" s="6">
        <f t="shared" si="0"/>
        <v>0</v>
      </c>
    </row>
    <row r="24" spans="1:8" ht="30" x14ac:dyDescent="0.25">
      <c r="A24" s="5">
        <v>21</v>
      </c>
      <c r="B24" s="11" t="s">
        <v>47</v>
      </c>
      <c r="C24" s="2" t="s">
        <v>48</v>
      </c>
      <c r="D24" s="2">
        <v>1</v>
      </c>
      <c r="E24" s="14" t="s">
        <v>93</v>
      </c>
      <c r="F24" s="2"/>
      <c r="G24" s="25"/>
      <c r="H24" s="6">
        <f t="shared" si="0"/>
        <v>0</v>
      </c>
    </row>
    <row r="25" spans="1:8" ht="30" x14ac:dyDescent="0.25">
      <c r="A25" s="5">
        <v>22</v>
      </c>
      <c r="B25" s="11" t="s">
        <v>49</v>
      </c>
      <c r="C25" s="2" t="s">
        <v>50</v>
      </c>
      <c r="D25" s="2">
        <v>1</v>
      </c>
      <c r="E25" s="14" t="s">
        <v>65</v>
      </c>
      <c r="F25" s="2" t="s">
        <v>125</v>
      </c>
      <c r="G25" s="25"/>
      <c r="H25" s="6">
        <f t="shared" si="0"/>
        <v>0</v>
      </c>
    </row>
    <row r="26" spans="1:8" ht="30" x14ac:dyDescent="0.25">
      <c r="A26" s="5">
        <v>23</v>
      </c>
      <c r="B26" s="11" t="s">
        <v>52</v>
      </c>
      <c r="C26" s="2" t="s">
        <v>51</v>
      </c>
      <c r="D26" s="2">
        <v>18</v>
      </c>
      <c r="E26" s="14" t="s">
        <v>53</v>
      </c>
      <c r="F26" s="2" t="s">
        <v>126</v>
      </c>
      <c r="G26" s="25"/>
      <c r="H26" s="6">
        <f t="shared" si="0"/>
        <v>0</v>
      </c>
    </row>
    <row r="27" spans="1:8" ht="45" x14ac:dyDescent="0.25">
      <c r="A27" s="5">
        <v>24</v>
      </c>
      <c r="B27" s="11" t="s">
        <v>54</v>
      </c>
      <c r="C27" s="2" t="s">
        <v>66</v>
      </c>
      <c r="D27" s="2">
        <v>19</v>
      </c>
      <c r="E27" s="14" t="s">
        <v>55</v>
      </c>
      <c r="F27" s="2"/>
      <c r="G27" s="25"/>
      <c r="H27" s="6">
        <f t="shared" si="0"/>
        <v>0</v>
      </c>
    </row>
    <row r="28" spans="1:8" x14ac:dyDescent="0.25">
      <c r="A28" s="5">
        <v>25</v>
      </c>
      <c r="B28" s="11" t="s">
        <v>56</v>
      </c>
      <c r="C28" s="2" t="s">
        <v>128</v>
      </c>
      <c r="D28" s="2">
        <v>1</v>
      </c>
      <c r="E28" s="14" t="s">
        <v>127</v>
      </c>
      <c r="F28" s="2"/>
      <c r="G28" s="25"/>
      <c r="H28" s="6">
        <f t="shared" si="0"/>
        <v>0</v>
      </c>
    </row>
    <row r="29" spans="1:8" x14ac:dyDescent="0.25">
      <c r="A29" s="5">
        <v>26</v>
      </c>
      <c r="B29" s="11" t="s">
        <v>60</v>
      </c>
      <c r="C29" s="2" t="s">
        <v>130</v>
      </c>
      <c r="D29" s="2">
        <v>1</v>
      </c>
      <c r="E29" s="14" t="s">
        <v>57</v>
      </c>
      <c r="F29" s="2"/>
      <c r="G29" s="25"/>
      <c r="H29" s="6">
        <f t="shared" si="0"/>
        <v>0</v>
      </c>
    </row>
    <row r="30" spans="1:8" x14ac:dyDescent="0.25">
      <c r="A30" s="5">
        <v>27</v>
      </c>
      <c r="B30" s="11" t="s">
        <v>58</v>
      </c>
      <c r="C30" s="2" t="s">
        <v>129</v>
      </c>
      <c r="D30" s="2">
        <v>1</v>
      </c>
      <c r="E30" s="14" t="s">
        <v>57</v>
      </c>
      <c r="F30" s="2"/>
      <c r="G30" s="25"/>
      <c r="H30" s="6">
        <f t="shared" si="0"/>
        <v>0</v>
      </c>
    </row>
    <row r="31" spans="1:8" ht="30" x14ac:dyDescent="0.25">
      <c r="A31" s="5">
        <v>28</v>
      </c>
      <c r="B31" s="11" t="s">
        <v>59</v>
      </c>
      <c r="C31" s="2" t="s">
        <v>131</v>
      </c>
      <c r="D31" s="2">
        <v>1</v>
      </c>
      <c r="E31" s="14" t="s">
        <v>57</v>
      </c>
      <c r="F31" s="2"/>
      <c r="G31" s="25"/>
      <c r="H31" s="6">
        <f t="shared" si="0"/>
        <v>0</v>
      </c>
    </row>
    <row r="32" spans="1:8" x14ac:dyDescent="0.25">
      <c r="A32" s="4">
        <v>29</v>
      </c>
      <c r="B32" s="11" t="s">
        <v>61</v>
      </c>
      <c r="C32" s="3" t="s">
        <v>132</v>
      </c>
      <c r="D32" s="3">
        <v>1</v>
      </c>
      <c r="E32" s="14" t="s">
        <v>62</v>
      </c>
      <c r="F32" s="2"/>
      <c r="G32" s="24"/>
      <c r="H32" s="6">
        <f t="shared" si="0"/>
        <v>0</v>
      </c>
    </row>
    <row r="33" spans="1:8" ht="30" x14ac:dyDescent="0.25">
      <c r="A33" s="5">
        <v>30</v>
      </c>
      <c r="B33" s="11" t="s">
        <v>147</v>
      </c>
      <c r="C33" s="2" t="s">
        <v>146</v>
      </c>
      <c r="D33" s="2">
        <v>56</v>
      </c>
      <c r="E33" s="14" t="s">
        <v>148</v>
      </c>
      <c r="F33" s="2"/>
      <c r="G33" s="25"/>
      <c r="H33" s="6">
        <f t="shared" si="0"/>
        <v>0</v>
      </c>
    </row>
    <row r="34" spans="1:8" ht="105" x14ac:dyDescent="0.25">
      <c r="A34" s="5">
        <v>31</v>
      </c>
      <c r="B34" s="11" t="s">
        <v>63</v>
      </c>
      <c r="C34" s="2" t="s">
        <v>64</v>
      </c>
      <c r="D34" s="2">
        <v>1</v>
      </c>
      <c r="E34" s="14" t="s">
        <v>136</v>
      </c>
      <c r="F34" s="2" t="s">
        <v>133</v>
      </c>
      <c r="G34" s="25"/>
      <c r="H34" s="6">
        <f t="shared" si="0"/>
        <v>0</v>
      </c>
    </row>
    <row r="35" spans="1:8" ht="75" x14ac:dyDescent="0.25">
      <c r="A35" s="5">
        <v>32</v>
      </c>
      <c r="B35" s="11" t="s">
        <v>68</v>
      </c>
      <c r="C35" s="2" t="s">
        <v>67</v>
      </c>
      <c r="D35" s="2">
        <v>1</v>
      </c>
      <c r="E35" s="14" t="s">
        <v>135</v>
      </c>
      <c r="F35" s="2" t="s">
        <v>134</v>
      </c>
      <c r="G35" s="25"/>
      <c r="H35" s="6">
        <f t="shared" ref="H35:H63" si="1">D35*G35</f>
        <v>0</v>
      </c>
    </row>
    <row r="36" spans="1:8" ht="45" x14ac:dyDescent="0.25">
      <c r="A36" s="5">
        <v>33</v>
      </c>
      <c r="B36" s="11" t="s">
        <v>70</v>
      </c>
      <c r="C36" s="2" t="s">
        <v>69</v>
      </c>
      <c r="D36" s="2">
        <v>1</v>
      </c>
      <c r="E36" s="14" t="s">
        <v>71</v>
      </c>
      <c r="F36" s="2" t="s">
        <v>137</v>
      </c>
      <c r="G36" s="25"/>
      <c r="H36" s="6">
        <f t="shared" si="1"/>
        <v>0</v>
      </c>
    </row>
    <row r="37" spans="1:8" ht="45" x14ac:dyDescent="0.25">
      <c r="A37" s="5">
        <v>34</v>
      </c>
      <c r="B37" s="11" t="s">
        <v>138</v>
      </c>
      <c r="C37" s="2" t="s">
        <v>72</v>
      </c>
      <c r="D37" s="2">
        <v>2</v>
      </c>
      <c r="E37" s="14" t="s">
        <v>73</v>
      </c>
      <c r="F37" s="2" t="s">
        <v>141</v>
      </c>
      <c r="G37" s="25"/>
      <c r="H37" s="6">
        <f t="shared" si="1"/>
        <v>0</v>
      </c>
    </row>
    <row r="38" spans="1:8" ht="45" x14ac:dyDescent="0.25">
      <c r="A38" s="5">
        <v>35</v>
      </c>
      <c r="B38" s="11" t="s">
        <v>139</v>
      </c>
      <c r="C38" s="2" t="s">
        <v>74</v>
      </c>
      <c r="D38" s="2">
        <v>1</v>
      </c>
      <c r="E38" s="14" t="s">
        <v>73</v>
      </c>
      <c r="F38" s="2" t="s">
        <v>141</v>
      </c>
      <c r="G38" s="25"/>
      <c r="H38" s="6">
        <f t="shared" si="1"/>
        <v>0</v>
      </c>
    </row>
    <row r="39" spans="1:8" ht="45" x14ac:dyDescent="0.25">
      <c r="A39" s="5">
        <v>36</v>
      </c>
      <c r="B39" s="11" t="s">
        <v>140</v>
      </c>
      <c r="C39" s="2" t="s">
        <v>75</v>
      </c>
      <c r="D39" s="2">
        <v>1</v>
      </c>
      <c r="E39" s="14" t="s">
        <v>73</v>
      </c>
      <c r="F39" s="2" t="s">
        <v>141</v>
      </c>
      <c r="G39" s="25"/>
      <c r="H39" s="6">
        <f t="shared" si="1"/>
        <v>0</v>
      </c>
    </row>
    <row r="40" spans="1:8" ht="30" x14ac:dyDescent="0.25">
      <c r="A40" s="5">
        <v>37</v>
      </c>
      <c r="B40" s="11" t="s">
        <v>76</v>
      </c>
      <c r="C40" s="2" t="s">
        <v>77</v>
      </c>
      <c r="D40" s="2">
        <v>25</v>
      </c>
      <c r="E40" s="14" t="s">
        <v>78</v>
      </c>
      <c r="F40" s="2" t="s">
        <v>142</v>
      </c>
      <c r="G40" s="25"/>
      <c r="H40" s="6">
        <f t="shared" si="1"/>
        <v>0</v>
      </c>
    </row>
    <row r="41" spans="1:8" ht="45" x14ac:dyDescent="0.25">
      <c r="A41" s="5">
        <v>38</v>
      </c>
      <c r="B41" s="11" t="s">
        <v>80</v>
      </c>
      <c r="C41" s="2" t="s">
        <v>79</v>
      </c>
      <c r="D41" s="2">
        <v>38</v>
      </c>
      <c r="E41" s="14" t="s">
        <v>81</v>
      </c>
      <c r="F41" s="2" t="s">
        <v>143</v>
      </c>
      <c r="G41" s="25"/>
      <c r="H41" s="6">
        <f t="shared" si="1"/>
        <v>0</v>
      </c>
    </row>
    <row r="42" spans="1:8" ht="45" x14ac:dyDescent="0.25">
      <c r="A42" s="5">
        <v>39</v>
      </c>
      <c r="B42" s="11" t="s">
        <v>82</v>
      </c>
      <c r="C42" s="2" t="s">
        <v>83</v>
      </c>
      <c r="D42" s="2">
        <v>38</v>
      </c>
      <c r="E42" s="14" t="s">
        <v>84</v>
      </c>
      <c r="F42" s="2"/>
      <c r="G42" s="25"/>
      <c r="H42" s="6">
        <f t="shared" si="1"/>
        <v>0</v>
      </c>
    </row>
    <row r="43" spans="1:8" ht="45" x14ac:dyDescent="0.25">
      <c r="A43" s="5">
        <v>40</v>
      </c>
      <c r="B43" s="11" t="s">
        <v>82</v>
      </c>
      <c r="C43" s="2" t="s">
        <v>85</v>
      </c>
      <c r="D43" s="2">
        <v>16</v>
      </c>
      <c r="E43" s="14" t="s">
        <v>84</v>
      </c>
      <c r="F43" s="2"/>
      <c r="G43" s="25"/>
      <c r="H43" s="6">
        <f t="shared" si="1"/>
        <v>0</v>
      </c>
    </row>
    <row r="44" spans="1:8" ht="45" x14ac:dyDescent="0.25">
      <c r="A44" s="5">
        <v>41</v>
      </c>
      <c r="B44" s="11" t="s">
        <v>82</v>
      </c>
      <c r="C44" s="2" t="s">
        <v>86</v>
      </c>
      <c r="D44" s="2">
        <v>2</v>
      </c>
      <c r="E44" s="14" t="s">
        <v>84</v>
      </c>
      <c r="F44" s="2"/>
      <c r="G44" s="25"/>
      <c r="H44" s="6">
        <f t="shared" si="1"/>
        <v>0</v>
      </c>
    </row>
    <row r="45" spans="1:8" ht="60" x14ac:dyDescent="0.25">
      <c r="A45" s="5">
        <v>42</v>
      </c>
      <c r="B45" s="11" t="s">
        <v>92</v>
      </c>
      <c r="C45" s="2" t="s">
        <v>87</v>
      </c>
      <c r="D45" s="2">
        <v>37</v>
      </c>
      <c r="E45" s="14" t="s">
        <v>88</v>
      </c>
      <c r="F45" s="2" t="s">
        <v>144</v>
      </c>
      <c r="G45" s="25"/>
      <c r="H45" s="6">
        <f t="shared" si="1"/>
        <v>0</v>
      </c>
    </row>
    <row r="46" spans="1:8" ht="75" x14ac:dyDescent="0.25">
      <c r="A46" s="5">
        <v>43</v>
      </c>
      <c r="B46" s="11" t="s">
        <v>89</v>
      </c>
      <c r="C46" s="2" t="s">
        <v>90</v>
      </c>
      <c r="D46" s="2">
        <v>18</v>
      </c>
      <c r="E46" s="14" t="s">
        <v>91</v>
      </c>
      <c r="F46" s="2" t="s">
        <v>145</v>
      </c>
      <c r="G46" s="25"/>
      <c r="H46" s="6">
        <f t="shared" si="1"/>
        <v>0</v>
      </c>
    </row>
    <row r="47" spans="1:8" x14ac:dyDescent="0.25">
      <c r="A47" s="5">
        <v>44</v>
      </c>
      <c r="B47" s="11" t="s">
        <v>94</v>
      </c>
      <c r="C47" s="2" t="s">
        <v>95</v>
      </c>
      <c r="D47" s="2">
        <v>17</v>
      </c>
      <c r="E47" s="14" t="s">
        <v>98</v>
      </c>
      <c r="F47" s="2"/>
      <c r="G47" s="25"/>
      <c r="H47" s="6">
        <f t="shared" si="1"/>
        <v>0</v>
      </c>
    </row>
    <row r="48" spans="1:8" ht="45" x14ac:dyDescent="0.25">
      <c r="A48" s="5">
        <v>45</v>
      </c>
      <c r="B48" s="11" t="s">
        <v>96</v>
      </c>
      <c r="C48" s="2" t="s">
        <v>97</v>
      </c>
      <c r="D48" s="2">
        <v>18</v>
      </c>
      <c r="E48" s="14" t="s">
        <v>99</v>
      </c>
      <c r="F48" s="2"/>
      <c r="G48" s="25"/>
      <c r="H48" s="6">
        <f t="shared" si="1"/>
        <v>0</v>
      </c>
    </row>
    <row r="49" spans="1:8" x14ac:dyDescent="0.25">
      <c r="A49" s="5">
        <v>46</v>
      </c>
      <c r="B49" s="11" t="s">
        <v>100</v>
      </c>
      <c r="C49" s="2" t="s">
        <v>101</v>
      </c>
      <c r="D49" s="2">
        <v>18</v>
      </c>
      <c r="E49" s="14" t="s">
        <v>102</v>
      </c>
      <c r="F49" s="2"/>
      <c r="G49" s="25"/>
      <c r="H49" s="6">
        <f t="shared" si="1"/>
        <v>0</v>
      </c>
    </row>
    <row r="50" spans="1:8" ht="30" x14ac:dyDescent="0.25">
      <c r="A50" s="5">
        <v>47</v>
      </c>
      <c r="B50" s="11" t="s">
        <v>103</v>
      </c>
      <c r="C50" s="2" t="s">
        <v>104</v>
      </c>
      <c r="D50" s="2">
        <v>18</v>
      </c>
      <c r="E50" s="14" t="s">
        <v>105</v>
      </c>
      <c r="F50" s="2"/>
      <c r="G50" s="25"/>
      <c r="H50" s="6">
        <f t="shared" si="1"/>
        <v>0</v>
      </c>
    </row>
    <row r="51" spans="1:8" ht="30" x14ac:dyDescent="0.25">
      <c r="A51" s="5">
        <v>48</v>
      </c>
      <c r="B51" s="11" t="s">
        <v>150</v>
      </c>
      <c r="C51" s="2" t="s">
        <v>151</v>
      </c>
      <c r="D51" s="2">
        <v>1</v>
      </c>
      <c r="E51" s="14" t="s">
        <v>152</v>
      </c>
      <c r="F51" s="2"/>
      <c r="G51" s="25"/>
      <c r="H51" s="6">
        <f t="shared" si="1"/>
        <v>0</v>
      </c>
    </row>
    <row r="52" spans="1:8" x14ac:dyDescent="0.25">
      <c r="A52" s="5">
        <v>49</v>
      </c>
      <c r="B52" s="11" t="s">
        <v>153</v>
      </c>
      <c r="C52" s="2" t="s">
        <v>154</v>
      </c>
      <c r="D52" s="2">
        <v>1</v>
      </c>
      <c r="E52" s="14" t="s">
        <v>155</v>
      </c>
      <c r="F52" s="2"/>
      <c r="G52" s="25"/>
      <c r="H52" s="6">
        <f t="shared" si="1"/>
        <v>0</v>
      </c>
    </row>
    <row r="53" spans="1:8" ht="30" x14ac:dyDescent="0.25">
      <c r="A53" s="5">
        <v>50</v>
      </c>
      <c r="B53" s="11" t="s">
        <v>156</v>
      </c>
      <c r="C53" s="2"/>
      <c r="D53" s="2">
        <v>1</v>
      </c>
      <c r="E53" s="14" t="s">
        <v>157</v>
      </c>
      <c r="F53" s="2"/>
      <c r="G53" s="25"/>
      <c r="H53" s="6">
        <f t="shared" si="1"/>
        <v>0</v>
      </c>
    </row>
    <row r="54" spans="1:8" ht="75" x14ac:dyDescent="0.25">
      <c r="A54" s="5">
        <v>51</v>
      </c>
      <c r="B54" s="11" t="s">
        <v>158</v>
      </c>
      <c r="C54" s="2" t="s">
        <v>159</v>
      </c>
      <c r="D54" s="2">
        <v>1</v>
      </c>
      <c r="E54" s="14" t="s">
        <v>160</v>
      </c>
      <c r="F54" s="2"/>
      <c r="G54" s="25"/>
      <c r="H54" s="6">
        <f t="shared" si="1"/>
        <v>0</v>
      </c>
    </row>
    <row r="55" spans="1:8" x14ac:dyDescent="0.25">
      <c r="A55" s="5">
        <v>52</v>
      </c>
      <c r="B55" s="11" t="s">
        <v>161</v>
      </c>
      <c r="C55" s="2" t="s">
        <v>162</v>
      </c>
      <c r="D55" s="2">
        <v>1</v>
      </c>
      <c r="E55" s="14" t="s">
        <v>163</v>
      </c>
      <c r="F55" s="2"/>
      <c r="G55" s="25"/>
      <c r="H55" s="6">
        <f t="shared" si="1"/>
        <v>0</v>
      </c>
    </row>
    <row r="56" spans="1:8" x14ac:dyDescent="0.25">
      <c r="A56" s="5">
        <v>53</v>
      </c>
      <c r="B56" s="11" t="s">
        <v>164</v>
      </c>
      <c r="C56" s="2" t="s">
        <v>165</v>
      </c>
      <c r="D56" s="2">
        <v>1</v>
      </c>
      <c r="E56" s="14" t="s">
        <v>166</v>
      </c>
      <c r="F56" s="2"/>
      <c r="G56" s="25"/>
      <c r="H56" s="6">
        <f t="shared" si="1"/>
        <v>0</v>
      </c>
    </row>
    <row r="57" spans="1:8" ht="60" x14ac:dyDescent="0.25">
      <c r="A57" s="5">
        <v>54</v>
      </c>
      <c r="B57" s="11" t="s">
        <v>188</v>
      </c>
      <c r="C57" s="2" t="s">
        <v>167</v>
      </c>
      <c r="D57" s="2">
        <v>1</v>
      </c>
      <c r="E57" s="14" t="s">
        <v>168</v>
      </c>
      <c r="F57" s="2" t="s">
        <v>187</v>
      </c>
      <c r="G57" s="25"/>
      <c r="H57" s="6">
        <f t="shared" si="1"/>
        <v>0</v>
      </c>
    </row>
    <row r="58" spans="1:8" ht="45" x14ac:dyDescent="0.25">
      <c r="A58" s="5">
        <v>55</v>
      </c>
      <c r="B58" s="11" t="s">
        <v>169</v>
      </c>
      <c r="C58" s="2" t="s">
        <v>170</v>
      </c>
      <c r="D58" s="2">
        <v>1</v>
      </c>
      <c r="E58" s="14" t="s">
        <v>171</v>
      </c>
      <c r="F58" s="2"/>
      <c r="G58" s="25"/>
      <c r="H58" s="6">
        <f t="shared" si="1"/>
        <v>0</v>
      </c>
    </row>
    <row r="59" spans="1:8" x14ac:dyDescent="0.25">
      <c r="A59" s="5">
        <v>56</v>
      </c>
      <c r="B59" s="11" t="s">
        <v>172</v>
      </c>
      <c r="C59" s="2" t="s">
        <v>173</v>
      </c>
      <c r="D59" s="2">
        <v>3</v>
      </c>
      <c r="E59" s="14" t="s">
        <v>174</v>
      </c>
      <c r="F59" s="2"/>
      <c r="G59" s="25"/>
      <c r="H59" s="6">
        <f t="shared" si="1"/>
        <v>0</v>
      </c>
    </row>
    <row r="60" spans="1:8" x14ac:dyDescent="0.25">
      <c r="A60" s="4">
        <v>57</v>
      </c>
      <c r="B60" s="11" t="s">
        <v>175</v>
      </c>
      <c r="C60" s="3" t="s">
        <v>176</v>
      </c>
      <c r="D60" s="3">
        <v>3</v>
      </c>
      <c r="E60" s="14" t="s">
        <v>177</v>
      </c>
      <c r="F60" s="2"/>
      <c r="G60" s="24"/>
      <c r="H60" s="6">
        <f t="shared" si="1"/>
        <v>0</v>
      </c>
    </row>
    <row r="61" spans="1:8" x14ac:dyDescent="0.25">
      <c r="A61" s="5">
        <v>58</v>
      </c>
      <c r="B61" s="11" t="s">
        <v>178</v>
      </c>
      <c r="C61" s="2" t="s">
        <v>179</v>
      </c>
      <c r="D61" s="2">
        <v>1</v>
      </c>
      <c r="E61" s="14" t="s">
        <v>180</v>
      </c>
      <c r="F61" s="2"/>
      <c r="G61" s="25"/>
      <c r="H61" s="6">
        <f t="shared" si="1"/>
        <v>0</v>
      </c>
    </row>
    <row r="62" spans="1:8" ht="30" x14ac:dyDescent="0.25">
      <c r="A62" s="5">
        <v>59</v>
      </c>
      <c r="B62" s="11" t="s">
        <v>181</v>
      </c>
      <c r="C62" s="2" t="s">
        <v>182</v>
      </c>
      <c r="D62" s="2">
        <v>1</v>
      </c>
      <c r="E62" s="14" t="s">
        <v>183</v>
      </c>
      <c r="F62" s="2"/>
      <c r="G62" s="25"/>
      <c r="H62" s="6">
        <f t="shared" si="1"/>
        <v>0</v>
      </c>
    </row>
    <row r="63" spans="1:8" x14ac:dyDescent="0.25">
      <c r="A63" s="5">
        <v>60</v>
      </c>
      <c r="B63" s="11" t="s">
        <v>184</v>
      </c>
      <c r="C63" s="2" t="s">
        <v>190</v>
      </c>
      <c r="D63" s="2">
        <v>1</v>
      </c>
      <c r="E63" s="14" t="s">
        <v>185</v>
      </c>
      <c r="F63" s="2"/>
      <c r="G63" s="25"/>
      <c r="H63" s="6">
        <f t="shared" si="1"/>
        <v>0</v>
      </c>
    </row>
    <row r="64" spans="1:8" ht="15.75" thickBot="1" x14ac:dyDescent="0.3">
      <c r="A64" s="5">
        <v>61</v>
      </c>
      <c r="B64" s="11" t="s">
        <v>186</v>
      </c>
      <c r="C64" s="2"/>
      <c r="D64" s="2" t="s">
        <v>191</v>
      </c>
      <c r="E64" s="14" t="s">
        <v>192</v>
      </c>
      <c r="F64" s="2"/>
      <c r="G64" s="25"/>
      <c r="H64" s="6">
        <f>G64</f>
        <v>0</v>
      </c>
    </row>
    <row r="65" spans="1:8" ht="45" customHeight="1" thickBot="1" x14ac:dyDescent="0.3">
      <c r="A65" s="19" t="s">
        <v>195</v>
      </c>
      <c r="B65" s="20"/>
      <c r="C65" s="20"/>
      <c r="D65" s="20"/>
      <c r="E65" s="20"/>
      <c r="F65" s="20"/>
      <c r="G65" s="20"/>
      <c r="H65" s="21">
        <f>SUM(H4:H64)</f>
        <v>0</v>
      </c>
    </row>
    <row r="66" spans="1:8" ht="45" customHeight="1" thickBot="1" x14ac:dyDescent="0.3">
      <c r="A66" s="19" t="s">
        <v>194</v>
      </c>
      <c r="B66" s="20"/>
      <c r="C66" s="20"/>
      <c r="D66" s="20"/>
      <c r="E66" s="20"/>
      <c r="F66" s="20"/>
      <c r="G66" s="20"/>
      <c r="H66" s="22">
        <f>H65*0.21</f>
        <v>0</v>
      </c>
    </row>
    <row r="67" spans="1:8" ht="45" customHeight="1" thickBot="1" x14ac:dyDescent="0.3">
      <c r="A67" s="19" t="s">
        <v>196</v>
      </c>
      <c r="B67" s="20"/>
      <c r="C67" s="20"/>
      <c r="D67" s="20"/>
      <c r="E67" s="20"/>
      <c r="F67" s="20"/>
      <c r="G67" s="20"/>
      <c r="H67" s="23">
        <f>H65*1.21</f>
        <v>0</v>
      </c>
    </row>
  </sheetData>
  <sheetProtection algorithmName="SHA-512" hashValue="RPXmUd5VoON/YrdhMVjCb4PRbqcduwKWOYeYV0oyQA5AOsGKcntviG65VzL2Re567GrlbRFD0IEuIyItT+chNQ==" saltValue="VFBDGQVg2edgJ01IUwd2xw==" spinCount="100000" sheet="1" objects="1" scenarios="1"/>
  <mergeCells count="4">
    <mergeCell ref="A1:H1"/>
    <mergeCell ref="A65:G65"/>
    <mergeCell ref="A66:G66"/>
    <mergeCell ref="A67:G67"/>
  </mergeCells>
  <pageMargins left="0.7" right="0.7" top="0.78740157499999996" bottom="0.78740157499999996" header="0.3" footer="0.3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B39AC-6557-462E-ACC8-7A4E2E4D2FDE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Havelka</dc:creator>
  <cp:lastModifiedBy>Suchý Karel</cp:lastModifiedBy>
  <cp:lastPrinted>2025-12-07T20:37:35Z</cp:lastPrinted>
  <dcterms:created xsi:type="dcterms:W3CDTF">2025-11-07T10:13:51Z</dcterms:created>
  <dcterms:modified xsi:type="dcterms:W3CDTF">2026-01-20T09:24:21Z</dcterms:modified>
</cp:coreProperties>
</file>